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48" documentId="120_S{2AC9BD13-BADA-5192-A53E-5A8FF88502F6}" xr6:coauthVersionLast="47" xr6:coauthVersionMax="47" xr10:uidLastSave="{AB853C72-60DE-4667-9D6B-CF945684629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<sst xmlns="http://schemas.openxmlformats.org/spreadsheetml/2006/main" count="180299" uniqueCount="39133">
  <si>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</si>
  <si>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</si>
  <si>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</si>
  <si>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</si>
  <si>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</si>
  <si>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</si>
  <si>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</si>
  <si>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</si>
  <si>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</si>
  <si>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</si>
  <si>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</si>
  <si>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</si>
  <si>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</si>
  <si>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</si>
  <si>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</si>
  <si>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</si>
  <si>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</si>
  <si>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</si>
  <si>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</si>
  <si>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</si>
  <si>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</si>
  <si>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</si>
  <si>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</si>
  <si>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</si>
  <si>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</si>
  <si>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</si>
  <si>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</si>
  <si>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</si>
  <si>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</si>
  <si>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</si>
  <si>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</si>
  <si>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</si>
  <si>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</si>
  <si>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</si>
  <si>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</si>
  <si>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</si>
  <si>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</si>
  <si>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</si>
  <si>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</si>
  <si>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</si>
  <si>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</si>
  <si>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</si>
  <si>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</si>
  <si>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</si>
  <si>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</si>
  <si>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</si>
  <si>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</si>
  <si>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</si>
  <si>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</si>
  <si>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</si>
  <si>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</si>
  <si>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</si>
  <si>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</si>
  <si>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</si>
  <si>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</si>
  <si>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</si>
  <si>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</si>
  <si>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</si>
  <si>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</si>
  <si>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</si>
  <si>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</si>
  <si>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</si>
  <si>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</si>
  <si>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</si>
  <si>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</si>
  <si>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</si>
  <si>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</si>
  <si>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</si>
  <si>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</si>
  <si>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</si>
  <si>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</si>
  <si>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</si>
  <si>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</si>
  <si>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</si>
  <si>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</si>
  <si>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</si>
  <si>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</si>
  <si>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</si>
  <si>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</si>
  <si>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</si>
  <si>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</si>
  <si>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</si>
  <si>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</si>
  <si>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</si>
  <si>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</si>
  <si>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</si>
  <si>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</si>
  <si>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</si>
  <si>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</si>
  <si>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</si>
  <si>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</si>
  <si>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</si>
  <si>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</si>
  <si>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</si>
  <si>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</si>
  <si>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</si>
  <si>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</si>
  <si>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</si>
  <si>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</si>
  <si>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</si>
  <si>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</si>
  <si>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</si>
  <si>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</si>
  <si>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</si>
  <si>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</si>
  <si>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</si>
  <si>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</si>
  <si>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</si>
  <si>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</si>
  <si>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</si>
  <si>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</si>
  <si>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</si>
  <si>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</si>
  <si>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</si>
  <si>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</si>
  <si>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</si>
  <si>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</si>
  <si>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</si>
  <si>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</si>
  <si>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</si>
  <si>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</si>
  <si>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</si>
  <si>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</si>
  <si>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</si>
  <si>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</si>
  <si>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</si>
  <si>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</si>
  <si>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</si>
  <si>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</si>
  <si>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</si>
  <si>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</si>
  <si>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</si>
  <si>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</si>
  <si>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</si>
  <si>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</si>
  <si>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</si>
  <si>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</si>
  <si>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</si>
  <si>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</si>
  <si>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</si>
  <si>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</si>
  <si>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</si>
  <si>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</si>
  <si>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</si>
  <si>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</si>
  <si>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</si>
  <si>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</si>
  <si>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</si>
  <si>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</si>
  <si>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</si>
  <si>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</si>
  <si>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</si>
  <si>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</si>
  <si>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</si>
  <si>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</si>
  <si>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</si>
  <si>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</si>
  <si>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</si>
  <si>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</si>
  <si>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</si>
  <si>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</si>
  <si>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</si>
  <si>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</si>
  <si>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</si>
  <si>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</si>
  <si>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</si>
  <si>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</si>
  <si>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</si>
  <si>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</si>
  <si>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</si>
  <si>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</si>
  <si>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</si>
  <si>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</si>
  <si>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</si>
  <si>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</si>
  <si>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</si>
  <si>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</si>
  <si>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</si>
  <si>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</si>
  <si>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</si>
  <si>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</si>
  <si>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</si>
  <si>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</si>
  <si>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</si>
  <si>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</si>
  <si>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</si>
  <si>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</si>
  <si>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</si>
  <si>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</si>
  <si>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</si>
  <si>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</si>
  <si>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</si>
  <si>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</si>
  <si>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</si>
  <si>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</si>
  <si>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</si>
  <si>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</si>
  <si>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</si>
  <si>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</si>
  <si>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</si>
  <si>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</si>
  <si>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</si>
  <si>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</si>
  <si>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</si>
  <si>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</si>
  <si>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</si>
  <si>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</si>
  <si>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</si>
  <si>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</si>
  <si>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</si>
  <si>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</si>
  <si>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</si>
  <si>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</si>
  <si>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</si>
  <si>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</si>
  <si>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</si>
  <si>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</si>
  <si>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</si>
  <si>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</si>
  <si>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</si>
  <si>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</si>
  <si>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</si>
  <si>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</si>
  <si>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</si>
  <si>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</si>
  <si>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</si>
  <si>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</si>
  <si>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</si>
  <si>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</si>
  <si>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</si>
  <si>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</si>
  <si>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</si>
  <si>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</si>
  <si>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</si>
  <si>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</si>
  <si>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</si>
  <si>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</si>
  <si>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</si>
  <si>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</si>
  <si>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</si>
  <si>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</si>
  <si>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</si>
  <si>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</si>
  <si>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</si>
  <si>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</si>
  <si>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</si>
  <si>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</si>
  <si>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</si>
  <si>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</si>
  <si>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</si>
  <si>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</si>
  <si>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</si>
  <si>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</si>
  <si>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</si>
  <si>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</si>
  <si>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</si>
  <si>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</si>
  <si>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</si>
  <si>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</si>
  <si>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</si>
  <si>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</si>
  <si>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</si>
  <si>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</si>
  <si>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</si>
  <si>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</si>
  <si>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</si>
  <si>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</si>
  <si>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</si>
  <si>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</si>
  <si>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</si>
  <si>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</si>
  <si>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</si>
  <si>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</si>
  <si>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</si>
  <si>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</si>
  <si>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</si>
  <si>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</si>
  <si>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</si>
  <si>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</si>
  <si>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</si>
  <si>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</si>
  <si>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</si>
  <si>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</si>
  <si>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</si>
  <si>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</si>
  <si>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</si>
  <si>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</si>
  <si>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</si>
  <si>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</si>
  <si>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</si>
  <si>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</si>
  <si>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</si>
  <si>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</si>
  <si>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</si>
  <si>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</si>
  <si>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</si>
  <si>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</si>
  <si>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</si>
  <si>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</si>
  <si>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</si>
  <si>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</si>
  <si>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</si>
  <si>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</si>
  <si>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</si>
  <si>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</si>
  <si>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</si>
  <si>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</si>
  <si>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</si>
  <si>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</si>
  <si>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</si>
  <si>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</si>
  <si>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</si>
  <si>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</si>
  <si>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</si>
  <si>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</si>
  <si>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</si>
  <si>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</si>
  <si>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</si>
  <si>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</si>
  <si>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</si>
  <si>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</si>
  <si>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</si>
  <si>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</si>
  <si>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</si>
  <si>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</si>
  <si>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</si>
  <si>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</si>
  <si>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</si>
  <si>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</si>
  <si>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</si>
  <si>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</si>
  <si>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</si>
  <si>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</si>
  <si>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</si>
  <si>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</si>
  <si>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</si>
  <si>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</si>
  <si>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</si>
  <si>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</si>
  <si>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</si>
  <si>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</si>
  <si>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</si>
  <si>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</si>
  <si>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</si>
  <si>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</si>
  <si>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</si>
  <si>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</si>
  <si>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</si>
  <si>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</si>
  <si>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</si>
  <si>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</si>
  <si>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</si>
  <si>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</si>
  <si>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</si>
  <si>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</si>
  <si>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</si>
  <si>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</si>
  <si>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</si>
  <si>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</si>
  <si>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</si>
  <si>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</si>
  <si>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</si>
  <si>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</si>
  <si>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</si>
  <si>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</si>
  <si>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</si>
  <si>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</si>
  <si>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</si>
  <si>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</si>
  <si>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</si>
  <si>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</si>
  <si>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</si>
  <si>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</si>
  <si>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</si>
  <si>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</si>
  <si>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</si>
  <si>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</si>
  <si>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</si>
  <si>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</si>
  <si>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</si>
  <si>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</si>
  <si>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</si>
  <si>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</si>
  <si>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</si>
  <si>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</si>
  <si>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</si>
  <si>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</si>
  <si>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</si>
  <si>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</si>
  <si>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</si>
  <si>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</si>
  <si>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</si>
  <si>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</si>
  <si>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</si>
  <si>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</si>
  <si>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</si>
  <si>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</si>
  <si>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</si>
  <si>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</si>
  <si>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</si>
  <si>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</si>
  <si>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</si>
  <si>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</si>
  <si>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</si>
  <si>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</si>
  <si>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</si>
  <si>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</si>
  <si>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</si>
  <si>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</si>
  <si>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</si>
  <si>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</si>
  <si>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</si>
  <si>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</si>
  <si>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</si>
  <si>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</si>
  <si>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</si>
  <si>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</si>
  <si>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</si>
  <si>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</si>
  <si>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</si>
  <si>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</si>
  <si>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</si>
  <si>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</si>
  <si>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</si>
  <si>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</si>
  <si>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</si>
  <si>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</si>
  <si>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</si>
  <si>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</si>
  <si>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</si>
  <si>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</si>
  <si>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</si>
  <si>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</si>
  <si>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</si>
  <si>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</si>
  <si>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</si>
  <si>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</si>
  <si>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</si>
  <si>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</si>
  <si>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</si>
  <si>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</si>
  <si>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</si>
  <si>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</si>
  <si>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</si>
  <si>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</si>
  <si>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</si>
  <si>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</si>
  <si>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</si>
  <si>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</si>
  <si>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</si>
  <si>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</si>
  <si>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</si>
  <si>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</si>
  <si>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</si>
  <si>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</si>
  <si>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</si>
  <si>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</si>
  <si>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</si>
  <si>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</si>
  <si>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</si>
  <si>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</si>
  <si>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</si>
  <si>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</si>
  <si>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</si>
  <si>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</si>
  <si>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</si>
  <si>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</si>
  <si>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</si>
  <si>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</si>
  <si>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</si>
  <si>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</si>
  <si>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</si>
  <si>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</si>
  <si>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</si>
  <si>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</si>
  <si>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</si>
  <si>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</si>
  <si>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</si>
  <si>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</si>
  <si>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</si>
  <si>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</si>
  <si>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</si>
  <si>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</si>
  <si>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</si>
  <si>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</si>
  <si>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</si>
  <si>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</si>
  <si>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</si>
  <si>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</si>
  <si>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</si>
  <si>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</si>
  <si>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</si>
  <si>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</si>
  <si>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</si>
  <si>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</si>
  <si>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</si>
  <si>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</si>
  <si>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</si>
  <si>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</si>
  <si>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</si>
  <si>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</si>
  <si>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</si>
  <si>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</si>
  <si>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</si>
  <si>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</si>
  <si>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</si>
  <si>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</si>
  <si>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</si>
  <si>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</si>
  <si>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</si>
  <si>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</si>
  <si>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</si>
  <si>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</si>
  <si>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</si>
  <si>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</si>
  <si>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</si>
  <si>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</si>
  <si>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</si>
  <si>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</si>
  <si>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</si>
  <si>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</si>
  <si>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</si>
  <si>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</si>
  <si>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</si>
  <si>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</si>
  <si>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</si>
  <si>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</si>
  <si>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</si>
  <si>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</si>
  <si>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</si>
  <si>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</si>
  <si>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</si>
  <si>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</si>
  <si>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</si>
  <si>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</si>
  <si>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</si>
  <si>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</si>
  <si>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</si>
  <si>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</si>
  <si>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</si>
  <si>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</si>
  <si>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</si>
  <si>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</si>
  <si>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</si>
  <si>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</si>
  <si>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</si>
  <si>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</si>
  <si>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</si>
  <si>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</si>
  <si>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</si>
  <si>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</si>
  <si>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</si>
  <si>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</si>
  <si>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</si>
  <si>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</si>
  <si>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</si>
  <si>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</si>
  <si>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</si>
  <si>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</si>
  <si>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</si>
  <si>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</si>
  <si>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</si>
  <si>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</si>
  <si>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</si>
  <si>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</si>
  <si>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</si>
  <si>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</si>
  <si>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</si>
  <si>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</si>
  <si>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</si>
  <si>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</si>
  <si>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</si>
  <si>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</si>
  <si>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</si>
  <si>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</si>
  <si>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</si>
  <si>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</si>
  <si>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</si>
  <si>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</si>
  <si>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</si>
  <si>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</si>
  <si>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</si>
  <si>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</si>
  <si>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</si>
  <si>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</si>
  <si>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</si>
  <si>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</si>
  <si>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</si>
  <si>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</si>
  <si>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</si>
  <si>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</si>
  <si>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</si>
  <si>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</si>
  <si>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</si>
  <si>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</si>
  <si>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</si>
  <si>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</si>
  <si>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</si>
  <si>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</si>
  <si>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</si>
  <si>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</si>
  <si>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</si>
  <si>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</si>
  <si>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</si>
  <si>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</si>
  <si>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</si>
  <si>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</si>
  <si>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</si>
  <si>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</si>
  <si>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</si>
  <si>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</si>
  <si>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</si>
  <si>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</si>
  <si>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</si>
  <si>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</si>
  <si>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</si>
  <si>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</si>
  <si>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</si>
  <si>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</si>
  <si>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</si>
  <si>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</si>
  <si>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</si>
  <si>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</si>
  <si>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</si>
  <si>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</si>
  <si>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</si>
  <si>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</si>
  <si>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</si>
  <si>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</si>
  <si>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</si>
  <si>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</si>
  <si>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</si>
  <si>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</si>
  <si>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</si>
  <si>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</si>
  <si>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</si>
  <si>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</si>
  <si>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</si>
  <si>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</si>
  <si>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</si>
  <si>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</si>
  <si>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</si>
  <si>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</si>
  <si>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</si>
  <si>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</si>
  <si>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</si>
  <si>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</si>
  <si>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</si>
  <si>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</si>
  <si>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</si>
  <si>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</si>
  <si>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</si>
  <si>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</si>
  <si>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</si>
  <si>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</si>
  <si>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</si>
  <si>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</si>
  <si>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</si>
  <si>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</si>
  <si>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</si>
  <si>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</si>
  <si>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</si>
  <si>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</si>
  <si>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</si>
  <si>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</si>
  <si>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</si>
  <si>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</si>
  <si>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</si>
  <si>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</si>
  <si>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</si>
  <si>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</si>
  <si>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</si>
  <si>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</si>
  <si>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</si>
  <si>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</si>
  <si>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</si>
  <si>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</si>
  <si>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</si>
  <si>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</si>
  <si>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</si>
  <si>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</si>
  <si>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</si>
  <si>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</si>
  <si>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</si>
  <si>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</si>
  <si>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</si>
  <si>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</si>
  <si>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</si>
  <si>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</si>
  <si>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</si>
  <si>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</si>
  <si>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</si>
  <si>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</si>
  <si>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</si>
  <si>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</si>
  <si>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</si>
  <si>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</si>
  <si>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</si>
  <si>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</si>
  <si>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</si>
  <si>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</si>
  <si>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</si>
  <si>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</si>
  <si>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</si>
  <si>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</si>
  <si>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</si>
  <si>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</si>
  <si>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</si>
  <si>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</si>
  <si>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</si>
  <si>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</si>
  <si>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</si>
  <si>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</si>
  <si>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</si>
  <si>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</si>
  <si>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</si>
  <si>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</si>
  <si>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</si>
  <si>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</si>
  <si>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</si>
  <si>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</si>
  <si>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</si>
  <si>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</si>
  <si>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</si>
  <si>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</si>
  <si>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</si>
  <si>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</si>
  <si>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</si>
  <si>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</si>
  <si>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</si>
  <si>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</si>
  <si>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</si>
  <si>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</si>
  <si>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</si>
  <si>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</si>
  <si>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</si>
  <si>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</si>
  <si>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</si>
  <si>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</si>
  <si>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</si>
  <si>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</si>
  <si>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</si>
  <si>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</si>
  <si>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</si>
  <si>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</si>
  <si>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</si>
  <si>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</si>
  <si>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</si>
  <si>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</si>
  <si>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</si>
  <si>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</si>
  <si>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</si>
  <si>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</si>
  <si>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</si>
  <si>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</si>
  <si>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</si>
  <si>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</si>
  <si>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</si>
  <si>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</si>
  <si>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</si>
  <si>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</si>
  <si>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</si>
  <si>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</si>
  <si>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</si>
  <si>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</si>
  <si>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</si>
  <si>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</si>
  <si>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</si>
  <si>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</si>
  <si>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</si>
  <si>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</si>
  <si>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</si>
  <si>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</si>
  <si>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</si>
  <si>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</si>
  <si>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</si>
  <si>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</si>
  <si>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</si>
  <si>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</si>
  <si>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</si>
  <si>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</si>
  <si>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</si>
  <si>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</si>
  <si>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</si>
  <si>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</si>
  <si>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</si>
  <si>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</si>
  <si>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</si>
  <si>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</si>
  <si>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</si>
  <si>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</si>
  <si>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</si>
  <si>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</si>
  <si>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</si>
  <si>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</si>
  <si>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</si>
  <si>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</si>
  <si>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</si>
  <si>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</si>
  <si>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</si>
  <si>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</si>
  <si>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</si>
  <si>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</si>
  <si>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</si>
  <si>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</si>
  <si>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</si>
  <si>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</si>
  <si>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</si>
  <si>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</si>
  <si>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</si>
  <si>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</si>
  <si>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</si>
  <si>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</si>
  <si>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</si>
  <si>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</si>
  <si>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</si>
  <si>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</si>
  <si>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</si>
  <si>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</si>
  <si>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</si>
  <si>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</si>
  <si>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</si>
  <si>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</si>
  <si>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</si>
  <si>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</si>
  <si>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</si>
  <si>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</si>
  <si>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</si>
  <si>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</si>
  <si>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</si>
  <si>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</si>
  <si>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</si>
  <si>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</si>
  <si>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</si>
  <si>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</si>
  <si>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</si>
  <si>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</si>
  <si>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</si>
  <si>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</si>
  <si>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</si>
  <si>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</si>
  <si>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</si>
  <si>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</si>
  <si>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</si>
  <si>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</si>
  <si>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</si>
  <si>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</si>
  <si>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</si>
  <si>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</si>
  <si>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</si>
  <si>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</si>
  <si>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</si>
  <si>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</si>
  <si>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</si>
  <si>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</si>
  <si>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</si>
  <si>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</si>
  <si>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</si>
  <si>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</si>
  <si>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</si>
  <si>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</si>
  <si>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</si>
  <si>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</si>
  <si>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</si>
  <si>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</si>
  <si>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</si>
  <si>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</si>
  <si>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</si>
  <si>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</si>
  <si>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</si>
  <si>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</si>
  <si>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</si>
  <si>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</si>
  <si>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</si>
  <si>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</si>
  <si>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</si>
  <si>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</si>
  <si>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</si>
  <si>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</si>
  <si>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</si>
  <si>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</si>
  <si>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</si>
  <si>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</si>
  <si>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</si>
  <si>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</si>
  <si>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</si>
  <si>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</si>
  <si>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</si>
  <si>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</si>
  <si>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</si>
  <si>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</si>
  <si>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</si>
  <si>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</si>
  <si>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</si>
  <si>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</si>
  <si>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</si>
  <si>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</si>
  <si>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</si>
  <si>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</si>
  <si>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</si>
  <si>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</si>
  <si>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</si>
  <si>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</si>
  <si>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</si>
  <si>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</si>
  <si>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</si>
  <si>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</si>
  <si>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</si>
  <si>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</si>
  <si>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</si>
  <si>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</si>
  <si>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</si>
  <si>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</si>
  <si>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</si>
  <si>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</si>
  <si>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</si>
  <si>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</si>
  <si>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</si>
  <si>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</si>
  <si>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</si>
  <si>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</si>
  <si>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</si>
  <si>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</si>
  <si>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</si>
  <si>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</si>
  <si>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</si>
  <si>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</si>
  <si>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</si>
  <si>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</si>
  <si>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</si>
  <si>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</si>
  <si>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</si>
  <si>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</si>
  <si>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</si>
  <si>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</si>
  <si>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</si>
  <si>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</si>
  <si>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</si>
  <si>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</si>
  <si>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</si>
  <si>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</si>
  <si>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</si>
  <si>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</si>
  <si>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</si>
  <si>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</si>
  <si>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</si>
  <si>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</si>
  <si>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</si>
  <si>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</si>
  <si>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</si>
  <si>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</si>
  <si>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</si>
  <si>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</si>
  <si>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</si>
  <si>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</si>
  <si>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</si>
  <si>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</si>
  <si>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</si>
  <si>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</si>
  <si>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</si>
  <si>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</si>
  <si>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</si>
  <si>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</si>
  <si>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</si>
  <si>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</si>
  <si>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</si>
  <si>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</si>
  <si>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</si>
  <si>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</si>
  <si>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</si>
  <si>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</si>
  <si>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</si>
  <si>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</si>
  <si>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</si>
  <si>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</si>
  <si>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</si>
  <si>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</si>
  <si>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</si>
  <si>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</si>
  <si>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</si>
  <si>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</si>
  <si>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</si>
  <si>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</si>
  <si>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</si>
  <si>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</si>
  <si>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</si>
  <si>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</si>
  <si>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</si>
  <si>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</si>
  <si>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</si>
  <si>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</si>
  <si>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</si>
  <si>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</si>
  <si>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</si>
  <si>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</si>
  <si>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</si>
  <si>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</si>
  <si>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</si>
  <si>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</si>
  <si>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</si>
  <si>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</si>
  <si>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</si>
  <si>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</si>
  <si>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</si>
  <si>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</si>
  <si>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</si>
  <si>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</si>
  <si>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</si>
  <si>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</si>
  <si>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</si>
  <si>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</si>
  <si>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</si>
  <si>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</si>
  <si>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</si>
  <si>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</si>
  <si>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</si>
  <si>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</si>
  <si>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</si>
  <si>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</si>
  <si>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</si>
  <si>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</si>
  <si>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</si>
  <si>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</si>
  <si>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</si>
  <si>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</si>
  <si>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</si>
  <si>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</si>
  <si>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</si>
  <si>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</si>
  <si>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</si>
  <si>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</si>
  <si>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</si>
  <si>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</si>
  <si>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</si>
  <si>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</si>
  <si>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</si>
  <si>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</si>
  <si>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</si>
  <si>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</si>
  <si>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</si>
  <si>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</si>
  <si>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</si>
  <si>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</si>
  <si>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</si>
  <si>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</si>
  <si>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</si>
  <si>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</si>
  <si>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</si>
  <si>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</si>
  <si>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</si>
  <si>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</si>
  <si>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</si>
  <si>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</si>
  <si>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</si>
  <si>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</si>
  <si>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</si>
  <si>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</si>
  <si>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</si>
  <si>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</si>
  <si>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</si>
  <si>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</si>
  <si>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</si>
  <si>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</si>
  <si>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</si>
  <si>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</si>
  <si>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</si>
  <si>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</si>
  <si>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</si>
  <si>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</si>
  <si>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</si>
  <si>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</si>
  <si>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</si>
  <si>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</si>
  <si>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</si>
  <si>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</si>
  <si>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</si>
  <si>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</si>
  <si>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</si>
  <si>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</si>
  <si>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</si>
  <si>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</si>
  <si>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</si>
  <si>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</si>
  <si>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</si>
  <si>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</si>
  <si>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</si>
  <si>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</si>
  <si>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</si>
  <si>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</si>
  <si>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</si>
  <si>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</si>
  <si>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</si>
  <si>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</si>
  <si>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</si>
  <si>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</si>
  <si>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</si>
  <si>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</si>
  <si>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</si>
  <si>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</si>
  <si>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</si>
  <si>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</si>
  <si>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</si>
  <si>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</si>
  <si>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</si>
  <si>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</si>
  <si>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</si>
  <si>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</si>
  <si>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</si>
  <si>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</si>
  <si>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</si>
  <si>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</si>
  <si>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</si>
  <si>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</si>
  <si>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</si>
  <si>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</si>
  <si>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</si>
  <si>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</si>
  <si>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</si>
  <si>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</si>
  <si>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</si>
  <si>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</si>
  <si>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</si>
  <si>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</si>
  <si>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</si>
  <si>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</si>
  <si>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</si>
  <si>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</si>
  <si>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</si>
  <si>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</si>
  <si>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</si>
  <si>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</si>
  <si>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</si>
  <si>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</si>
  <si>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</si>
  <si>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</si>
  <si>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</si>
  <si>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</si>
  <si>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</si>
  <si>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</si>
  <si>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</si>
  <si>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</si>
  <si>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</si>
  <si>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</si>
  <si>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</si>
  <si>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</si>
  <si>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</si>
  <si>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</si>
  <si>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</si>
  <si>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</si>
  <si>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</si>
  <si>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</si>
  <si>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</si>
  <si>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</si>
  <si>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</si>
  <si>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</si>
  <si>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</si>
  <si>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</si>
  <si>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</si>
  <si>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</si>
  <si>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</si>
  <si>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</si>
  <si>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</si>
  <si>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</si>
  <si>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</si>
  <si>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</si>
  <si>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</si>
  <si>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</si>
  <si>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</si>
  <si>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</si>
  <si>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</si>
  <si>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</si>
  <si>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</si>
  <si>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</si>
  <si>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</si>
  <si>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</si>
  <si>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</si>
  <si>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</si>
  <si>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</si>
  <si>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</si>
  <si>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</si>
  <si>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</si>
  <si>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</si>
  <si>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</si>
  <si>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</si>
  <si>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</si>
  <si>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</si>
  <si>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</si>
  <si>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</si>
  <si>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</si>
  <si>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</si>
  <si>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</si>
  <si>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</si>
  <si>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</si>
  <si>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</si>
  <si>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</si>
  <si>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</si>
  <si>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</si>
  <si>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</si>
  <si>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</si>
  <si>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</si>
  <si>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</si>
  <si>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</si>
  <si>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</si>
  <si>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</si>
  <si>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</si>
  <si>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</si>
  <si>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</si>
  <si>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</si>
  <si>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</si>
  <si>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</si>
  <si>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</si>
  <si>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</si>
  <si>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</si>
  <si>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</si>
  <si>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</si>
  <si>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</si>
  <si>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</si>
  <si>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</si>
  <si>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</si>
  <si>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</si>
  <si>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</si>
  <si>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</si>
  <si>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</si>
  <si>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</si>
  <si>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</si>
  <si>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</si>
  <si>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</si>
  <si>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</si>
  <si>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</si>
  <si>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</si>
  <si>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</si>
  <si>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</si>
  <si>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</si>
  <si>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</si>
  <si>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</si>
  <si>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</si>
  <si>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</si>
  <si>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</si>
  <si>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</si>
  <si>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</si>
  <si>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</si>
  <si>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</si>
  <si>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</si>
  <si>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</si>
  <si>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</si>
  <si>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</si>
  <si>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</si>
  <si>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</si>
  <si>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</si>
  <si>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</si>
  <si>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</si>
  <si>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</si>
  <si>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</si>
  <si>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</si>
  <si>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</si>
  <si>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</si>
  <si>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</si>
  <si>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</si>
  <si>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</si>
  <si>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</si>
  <si>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</si>
  <si>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</si>
  <si>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</si>
  <si>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</si>
  <si>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</si>
  <si>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</si>
  <si>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</si>
  <si>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</si>
  <si>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</si>
  <si>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</si>
  <si>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</si>
  <si>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</si>
  <si>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</si>
  <si>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</si>
  <si>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</si>
  <si>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</si>
  <si>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</si>
  <si>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</si>
  <si>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</si>
  <si>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</si>
  <si>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</si>
  <si>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</si>
  <si>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</si>
  <si>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</si>
  <si>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</si>
  <si>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</si>
  <si>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</si>
  <si>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</si>
  <si>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</si>
  <si>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</si>
  <si>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</si>
  <si>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</si>
  <si>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</si>
  <si>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</si>
  <si>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</si>
  <si>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</si>
  <si>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</si>
  <si>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</si>
  <si>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</si>
  <si>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</si>
  <si>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</si>
  <si>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</si>
  <si>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</si>
  <si>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</si>
  <si>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</si>
  <si>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</si>
  <si>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</si>
  <si>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</si>
  <si>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</si>
  <si>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</si>
  <si>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</si>
  <si>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</si>
  <si>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</si>
  <si>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</si>
  <si>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</si>
  <si>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</si>
  <si>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</si>
  <si>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</si>
  <si>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</si>
  <si>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</si>
  <si>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</si>
  <si>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</si>
  <si>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</si>
  <si>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</si>
  <si>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</si>
  <si>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</si>
  <si>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</si>
  <si>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</si>
  <si>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</si>
  <si>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</si>
  <si>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</si>
  <si>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</si>
  <si>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</si>
  <si>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</si>
  <si>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</si>
  <si>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</si>
  <si>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</si>
  <si>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</si>
  <si>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</si>
  <si>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</si>
  <si>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</si>
  <si>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</si>
  <si>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</si>
  <si>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</si>
  <si>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</si>
  <si>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</si>
  <si>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</si>
  <si>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</si>
  <si>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</si>
  <si>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</si>
  <si>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</si>
  <si>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</si>
  <si>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</si>
  <si>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</si>
  <si>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</si>
  <si>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</si>
  <si>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</si>
  <si>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</si>
  <si>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</si>
  <si>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</si>
  <si>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</si>
  <si>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</si>
  <si>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</si>
  <si>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</si>
  <si>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</si>
  <si>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</si>
  <si>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</si>
  <si>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</si>
  <si>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</si>
  <si>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</si>
  <si>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</si>
  <si>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</si>
  <si>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</si>
  <si>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</si>
  <si>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</si>
  <si>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</si>
  <si>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</si>
  <si>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</si>
  <si>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</si>
  <si>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</si>
  <si>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</si>
  <si>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</si>
  <si>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</si>
  <si>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</si>
  <si>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</si>
  <si>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</si>
  <si>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</si>
  <si>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</si>
  <si>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</si>
  <si>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</si>
  <si>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</si>
  <si>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</si>
  <si>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</si>
  <si>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</si>
  <si>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</si>
  <si>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</si>
  <si>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</si>
  <si>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</si>
  <si>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</si>
  <si>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</si>
  <si>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</si>
  <si>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</si>
  <si>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</si>
  <si>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</si>
  <si>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</si>
  <si>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</si>
  <si>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</si>
  <si>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</si>
  <si>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</si>
  <si>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</si>
  <si>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</si>
  <si>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</si>
  <si>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</si>
  <si>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</si>
  <si>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</si>
  <si>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</si>
  <si>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</si>
  <si>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</si>
  <si>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</si>
  <si>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</si>
  <si>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</si>
  <si>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</si>
  <si>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</si>
  <si>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</si>
  <si>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</si>
  <si>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</si>
  <si>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</si>
  <si>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</si>
  <si>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</si>
  <si>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</si>
  <si>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</si>
  <si>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</si>
  <si>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</si>
  <si>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</si>
  <si>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</si>
  <si>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</si>
  <si>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</si>
  <si>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</si>
  <si>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</si>
  <si>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</si>
  <si>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</si>
  <si>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</si>
  <si>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</si>
  <si>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</si>
  <si>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</si>
  <si>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</si>
  <si>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</si>
  <si>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</si>
  <si>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</si>
  <si>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</si>
  <si>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</si>
  <si>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</si>
  <si>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</si>
  <si>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</si>
  <si>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</si>
  <si>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</si>
  <si>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</si>
  <si>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</si>
  <si>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</si>
  <si>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</si>
  <si>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</si>
  <si>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</si>
  <si>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</si>
  <si>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</si>
  <si>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</si>
  <si>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</si>
  <si>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</si>
  <si>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</si>
  <si>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</si>
  <si>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</si>
  <si>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</si>
  <si>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</si>
  <si>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</si>
  <si>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</si>
  <si>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</si>
  <si>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</si>
  <si>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</si>
  <si>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</si>
  <si>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</si>
  <si>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</si>
  <si>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</si>
  <si>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</si>
  <si>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</si>
  <si>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</si>
  <si>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</si>
  <si>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</si>
  <si>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</si>
  <si>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</si>
  <si>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</si>
  <si>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</si>
  <si>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</si>
  <si>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</si>
  <si>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</si>
  <si>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</si>
  <si>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</si>
  <si>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</si>
  <si>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</si>
  <si>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</si>
  <si>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</si>
  <si>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</si>
  <si>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</si>
  <si>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</si>
  <si>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</si>
  <si>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</si>
  <si>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</si>
  <si>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</si>
  <si>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</si>
  <si>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</si>
  <si>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</si>
  <si>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</si>
  <si>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</si>
  <si>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</si>
  <si>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</si>
  <si>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</si>
  <si>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</si>
  <si>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</si>
  <si>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</si>
  <si>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</si>
  <si>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</si>
  <si>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</si>
  <si>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</si>
  <si>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</si>
  <si>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</si>
  <si>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</si>
  <si>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</si>
  <si>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</si>
  <si>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</si>
  <si>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</si>
  <si>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</si>
  <si>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</si>
  <si>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</si>
  <si>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</si>
  <si>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</si>
  <si>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</si>
  <si>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</si>
  <si>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</si>
  <si>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</si>
  <si>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</si>
  <si>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</si>
  <si>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</si>
  <si>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</si>
  <si>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</si>
  <si>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</si>
  <si>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</si>
  <si>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</si>
  <si>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</si>
  <si>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</si>
  <si>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</si>
  <si>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</si>
  <si>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</si>
  <si>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</si>
  <si>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</si>
  <si>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</si>
  <si>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</si>
  <si>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</si>
  <si>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</si>
  <si>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</si>
  <si>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</si>
  <si>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</si>
  <si>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</si>
  <si>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</si>
  <si>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</si>
  <si>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</si>
  <si>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</si>
  <si>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</si>
  <si>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</si>
  <si>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</si>
  <si>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</si>
  <si>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</si>
  <si>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</si>
  <si>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</si>
  <si>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</si>
  <si>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</si>
  <si>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</si>
  <si>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</si>
  <si>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</si>
  <si>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</si>
  <si>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</si>
  <si>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</si>
  <si>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</si>
  <si>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</si>
  <si>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</si>
  <si>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</si>
  <si>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</si>
  <si>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</si>
  <si>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</si>
  <si>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</si>
  <si>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</si>
  <si>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</si>
  <si>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</si>
  <si>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</si>
  <si>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</si>
  <si>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</si>
  <si>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</si>
  <si>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</si>
  <si>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</si>
  <si>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</si>
  <si>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</si>
  <si>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</si>
  <si>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</si>
  <si>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</si>
  <si>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</si>
  <si>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</si>
  <si>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</si>
  <si>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</si>
  <si>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</si>
  <si>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</si>
  <si>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</si>
  <si>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</si>
  <si>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</si>
  <si>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</si>
  <si>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</si>
  <si>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</si>
  <si>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</si>
  <si>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</si>
  <si>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</si>
  <si>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</si>
  <si>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</si>
  <si>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</si>
  <si>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</si>
  <si>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</si>
  <si>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</si>
  <si>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</si>
  <si>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</si>
  <si>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</si>
  <si>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</si>
  <si>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</si>
  <si>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</si>
  <si>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</si>
  <si>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</si>
  <si>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</si>
  <si>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</si>
  <si>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</si>
  <si>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</si>
  <si>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</si>
  <si>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</si>
  <si>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</si>
  <si>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</si>
  <si>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</si>
  <si>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</si>
  <si>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</si>
  <si>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</si>
  <si>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</si>
  <si>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</si>
  <si>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</si>
  <si>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</si>
  <si>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</si>
  <si>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</si>
  <si>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</si>
  <si>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</si>
  <si>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</si>
  <si>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</si>
  <si>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</si>
  <si>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</si>
  <si>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</si>
  <si>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</si>
  <si>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</si>
  <si>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</si>
  <si>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</si>
  <si>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</si>
  <si>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</si>
  <si>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</si>
  <si>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</si>
  <si>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</si>
  <si>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</si>
  <si>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</si>
  <si>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</si>
  <si>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</si>
  <si>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</si>
  <si>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</si>
  <si>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</si>
  <si>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</si>
  <si>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</si>
  <si>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</si>
  <si>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</si>
  <si>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</si>
  <si>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</si>
  <si>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</si>
  <si>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</si>
  <si>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</si>
  <si>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</si>
  <si>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</si>
  <si>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</si>
  <si>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</si>
  <si>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</si>
  <si>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</si>
  <si>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</si>
  <si>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</si>
  <si>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</si>
  <si>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</si>
  <si>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</si>
  <si>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</si>
  <si>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</si>
  <si>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</si>
  <si>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</si>
  <si>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</si>
  <si>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</si>
  <si>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</si>
  <si>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</si>
  <si>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</si>
  <si>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</si>
  <si>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</si>
  <si>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</si>
  <si>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</si>
  <si>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</si>
  <si>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</si>
  <si>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</si>
  <si>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</si>
  <si>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</si>
  <si>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</si>
  <si>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</si>
  <si>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</si>
  <si>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</si>
  <si>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</si>
  <si>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</si>
  <si>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</si>
  <si>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</si>
  <si>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</si>
  <si>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</si>
  <si>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</si>
  <si>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</si>
  <si>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</si>
  <si>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</si>
  <si>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</si>
  <si>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</si>
  <si>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</si>
  <si>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</si>
  <si>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</si>
  <si>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</si>
  <si>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</si>
  <si>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</si>
  <si>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</si>
  <si>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</si>
  <si>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</si>
  <si>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</si>
  <si>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</si>
  <si>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</si>
  <si>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</si>
  <si>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</si>
  <si>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</si>
  <si>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</si>
  <si>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</si>
  <si>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</si>
  <si>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</si>
  <si>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</si>
  <si>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</si>
  <si>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</si>
  <si>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</si>
  <si>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</si>
  <si>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</si>
  <si>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</si>
  <si>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</si>
  <si>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</si>
  <si>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</si>
  <si>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</si>
  <si>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</si>
  <si>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</si>
  <si>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</si>
  <si>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</si>
  <si>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</si>
  <si>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</si>
  <si>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</si>
  <si>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</si>
  <si>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</si>
  <si>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</si>
  <si>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</si>
  <si>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</si>
  <si>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</si>
  <si>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</si>
  <si>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</si>
  <si>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</si>
  <si>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</si>
  <si>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</si>
  <si>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</si>
  <si>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</si>
  <si>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</si>
  <si>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</si>
  <si>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</si>
  <si>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</si>
  <si>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</si>
  <si>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</si>
  <si>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</si>
  <si>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</si>
  <si>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</si>
  <si>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</si>
  <si>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</si>
  <si>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</si>
  <si>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</si>
  <si>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</si>
  <si>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</si>
  <si>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</si>
  <si>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</si>
  <si>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</si>
  <si>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</si>
  <si>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</si>
  <si>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</si>
  <si>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</si>
  <si>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</si>
  <si>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</si>
  <si>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</si>
  <si>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</si>
  <si>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</si>
  <si>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</si>
  <si>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</si>
  <si>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</si>
  <si>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</si>
  <si>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</si>
  <si>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</si>
  <si>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</si>
  <si>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</si>
  <si>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</si>
  <si>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</si>
  <si>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</si>
  <si>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</si>
  <si>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</si>
  <si>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</si>
  <si>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</si>
  <si>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</si>
  <si>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</si>
  <si>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</si>
  <si>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</si>
  <si>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</si>
  <si>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</si>
  <si>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</si>
  <si>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</si>
  <si>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</si>
  <si>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</si>
  <si>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</si>
  <si>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</si>
  <si>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</si>
  <si>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</si>
  <si>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</si>
  <si>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</si>
  <si>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</si>
  <si>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</si>
  <si>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</si>
  <si>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</si>
  <si>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</si>
  <si>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</si>
  <si>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</si>
  <si>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</si>
  <si>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</si>
  <si>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</si>
  <si>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</si>
  <si>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</si>
  <si>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</si>
  <si>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</si>
  <si>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</si>
  <si>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</si>
  <si>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</si>
  <si>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</si>
  <si>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</si>
  <si>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</si>
  <si>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</si>
  <si>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</si>
  <si>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</si>
  <si>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</si>
  <si>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</si>
  <si>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</si>
  <si>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</si>
  <si>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</si>
  <si>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</si>
  <si>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</si>
  <si>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</si>
  <si>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</si>
  <si>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</si>
  <si>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</si>
  <si>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</si>
  <si>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</si>
  <si>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</si>
  <si>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</si>
  <si>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</si>
  <si>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</si>
  <si>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</si>
  <si>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</si>
  <si>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</si>
  <si>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</si>
  <si>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</si>
  <si>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</si>
  <si>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</si>
  <si>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</si>
  <si>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</si>
  <si>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</si>
  <si>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</si>
  <si>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</si>
  <si>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</si>
  <si>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</si>
  <si>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</si>
  <si>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</si>
  <si>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</si>
  <si>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</si>
  <si>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</si>
  <si>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</si>
  <si>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</si>
  <si>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</si>
  <si>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</si>
  <si>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</si>
  <si>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</si>
  <si>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</si>
  <si>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</si>
  <si>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</si>
  <si>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</si>
  <si>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</si>
  <si>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</si>
  <si>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</si>
  <si>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</si>
  <si>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</si>
  <si>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</si>
  <si>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</si>
  <si>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</si>
  <si>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</si>
  <si>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</si>
  <si>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</si>
  <si>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</si>
  <si>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</si>
  <si>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</si>
  <si>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</si>
  <si>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</si>
  <si>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</si>
  <si>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</si>
  <si>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</si>
  <si>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</si>
  <si>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</si>
  <si>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</si>
  <si>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</si>
  <si>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</si>
  <si>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</si>
  <si>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</si>
  <si>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</si>
  <si>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</si>
  <si>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</si>
  <si>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</si>
  <si>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</si>
  <si>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</si>
  <si>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</si>
  <si>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</si>
  <si>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</si>
  <si>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</si>
  <si>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</si>
  <si>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</si>
  <si>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</si>
  <si>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</si>
  <si>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</si>
  <si>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</si>
  <si>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</si>
  <si>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</si>
  <si>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</si>
  <si>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</si>
  <si>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</si>
  <si>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</si>
  <si>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</si>
  <si>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</si>
  <si>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</si>
  <si>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</si>
  <si>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</si>
  <si>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</si>
  <si>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</si>
  <si>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</si>
  <si>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</si>
  <si>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</si>
  <si>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</si>
  <si>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</si>
  <si>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</si>
  <si>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</si>
  <si>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</si>
  <si>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</si>
  <si>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</si>
  <si>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</si>
  <si>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</si>
  <si>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</si>
  <si>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</si>
  <si>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</si>
  <si>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</si>
  <si>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</si>
  <si>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</si>
  <si>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</si>
  <si>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</si>
  <si>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</si>
  <si>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</si>
  <si>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</si>
  <si>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</si>
  <si>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</si>
  <si>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</si>
  <si>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</si>
  <si>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</si>
  <si>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</si>
  <si>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</si>
  <si>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</si>
  <si>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</si>
  <si>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</si>
  <si>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</si>
  <si>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</si>
  <si>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</si>
  <si>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</si>
  <si>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</si>
  <si>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</si>
  <si>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</si>
  <si>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</si>
  <si>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</si>
  <si>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</si>
  <si>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</si>
  <si>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</si>
  <si>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</si>
  <si>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</si>
  <si>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</si>
  <si>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</si>
  <si>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</si>
  <si>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</si>
  <si>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</si>
  <si>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</si>
  <si>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</si>
  <si>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</si>
  <si>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</si>
  <si>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</si>
  <si>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</si>
  <si>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</si>
  <si>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</si>
  <si>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</si>
  <si>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</si>
  <si>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</si>
  <si>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</si>
  <si>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</si>
  <si>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</si>
  <si>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</si>
  <si>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</si>
  <si>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</si>
  <si>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</si>
  <si>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</si>
  <si>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</si>
  <si>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</si>
  <si>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</si>
  <si>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</si>
  <si>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</si>
  <si>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</si>
  <si>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</si>
  <si>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</si>
  <si>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</si>
  <si>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</si>
  <si>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</si>
  <si>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</si>
  <si>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</si>
  <si>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</si>
  <si>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</si>
  <si>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</si>
  <si>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</si>
  <si>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</si>
  <si>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</si>
  <si>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</si>
  <si>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</si>
  <si>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</si>
  <si>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</si>
  <si>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</si>
  <si>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</si>
  <si>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</si>
  <si>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</si>
  <si>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</si>
  <si>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</si>
  <si>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</si>
  <si>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</si>
  <si>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</si>
  <si>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</si>
  <si>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</si>
  <si>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</si>
  <si>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</si>
  <si>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</si>
  <si>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</si>
  <si>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</si>
  <si>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</si>
  <si>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</si>
  <si>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</si>
  <si>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</si>
  <si>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</si>
  <si>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</si>
  <si>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</si>
  <si>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</si>
  <si>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</si>
  <si>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</si>
  <si>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</si>
  <si>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</si>
  <si>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</si>
  <si>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</si>
  <si>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</si>
  <si>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</si>
  <si>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</si>
  <si>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</si>
  <si>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</si>
  <si>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</si>
  <si>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</si>
  <si>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</si>
  <si>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</si>
  <si>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</si>
  <si>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</si>
  <si>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</si>
  <si>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</si>
  <si>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</si>
  <si>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</si>
  <si>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</si>
  <si>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</si>
  <si>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</si>
  <si>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</si>
  <si>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</si>
  <si>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</si>
  <si>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</si>
  <si>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</si>
  <si>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</si>
  <si>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</si>
  <si>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</si>
  <si>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</si>
  <si>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</si>
  <si>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</si>
  <si>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</si>
  <si>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</si>
  <si>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</si>
  <si>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</si>
  <si>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</si>
  <si>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</si>
  <si>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</si>
  <si>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</si>
  <si>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</si>
  <si>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</si>
  <si>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</si>
  <si>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</si>
  <si>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</si>
  <si>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</si>
  <si>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</si>
  <si>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</si>
  <si>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</si>
  <si>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</si>
  <si>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</si>
  <si>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</si>
  <si>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</si>
  <si>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</si>
  <si>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</si>
  <si>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</si>
  <si>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</si>
  <si>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</si>
  <si>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</si>
  <si>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</si>
  <si>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</si>
  <si>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</si>
  <si>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</si>
  <si>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</si>
  <si>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</si>
  <si>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</si>
  <si>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</si>
  <si>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</si>
  <si>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</si>
  <si>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</si>
  <si>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</si>
  <si>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</si>
  <si>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</si>
  <si>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</si>
  <si>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</si>
  <si>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</si>
  <si>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</si>
  <si>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</si>
  <si>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</si>
  <si>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</si>
  <si>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</si>
  <si>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</si>
  <si>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</si>
  <si>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</si>
  <si>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</si>
  <si>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</si>
  <si>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</si>
  <si>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</si>
  <si>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</si>
  <si>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</si>
  <si>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</si>
  <si>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</si>
  <si>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</si>
  <si>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</si>
  <si>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</si>
  <si>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</si>
  <si>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</si>
  <si>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</si>
  <si>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</si>
  <si>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</si>
  <si>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</si>
  <si>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</si>
  <si>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</si>
  <si>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</si>
  <si>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</si>
  <si>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</si>
  <si>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</si>
  <si>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</si>
  <si>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</si>
  <si>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</si>
  <si>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</si>
  <si>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</si>
  <si>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</si>
  <si>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</si>
  <si>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</si>
  <si>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</si>
  <si>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</si>
  <si>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</si>
  <si>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</si>
  <si>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</si>
  <si>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</si>
  <si>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</si>
  <si>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</si>
  <si>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</si>
  <si>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</si>
  <si>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</si>
  <si>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</si>
  <si>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</si>
  <si>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</si>
  <si>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</si>
  <si>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</si>
  <si>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</si>
  <si>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</si>
  <si>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</si>
  <si>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</si>
  <si>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</si>
  <si>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</si>
  <si>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</si>
  <si>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</si>
  <si>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</si>
  <si>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</si>
  <si>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</si>
  <si>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</si>
  <si>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</si>
  <si>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</si>
  <si>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</si>
  <si>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</si>
  <si>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</si>
  <si>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</si>
  <si>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</si>
  <si>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</si>
  <si>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</si>
  <si>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</si>
  <si>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</si>
  <si>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</si>
  <si>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</si>
  <si>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</si>
  <si>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</si>
  <si>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</si>
  <si>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</si>
  <si>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</si>
  <si>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</si>
  <si>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</si>
  <si>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</si>
  <si>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</si>
  <si>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</si>
  <si>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</si>
  <si>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</si>
  <si>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</si>
  <si>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</si>
  <si>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</si>
  <si>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</si>
  <si>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</si>
  <si>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</si>
  <si>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</si>
  <si>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</si>
  <si>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</si>
  <si>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</si>
  <si>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</si>
  <si>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</si>
  <si>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</si>
  <si>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</si>
  <si>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</si>
  <si>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</si>
  <si>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</si>
  <si>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</si>
  <si>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</si>
  <si>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</si>
  <si>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</si>
  <si>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</si>
  <si>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</si>
  <si>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</si>
  <si>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</si>
  <si>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</si>
  <si>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</si>
  <si>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</si>
  <si>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</si>
  <si>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</si>
  <si>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</si>
  <si>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</si>
  <si>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</si>
  <si>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</si>
  <si>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</si>
  <si>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</si>
  <si>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</si>
  <si>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</si>
  <si>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</si>
  <si>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</si>
  <si>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</si>
  <si>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</si>
  <si>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</si>
  <si>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</si>
  <si>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</si>
  <si>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</si>
  <si>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</si>
  <si>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</si>
  <si>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</si>
  <si>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</si>
  <si>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</si>
  <si>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</si>
  <si>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</si>
  <si>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</si>
  <si>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</si>
  <si>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</si>
  <si>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</si>
  <si>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</si>
  <si>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</si>
  <si>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</si>
  <si>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</si>
  <si>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</si>
  <si>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</si>
  <si>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</si>
  <si>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</si>
  <si>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</si>
  <si>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</si>
  <si>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</si>
  <si>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</si>
  <si>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</si>
  <si>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</si>
  <si>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</si>
  <si>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</si>
  <si>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</si>
  <si>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</si>
  <si>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</si>
  <si>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</si>
  <si>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</si>
  <si>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</si>
  <si>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</si>
  <si>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</si>
  <si>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</si>
  <si>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</si>
  <si>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</si>
  <si>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</si>
  <si>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</si>
  <si>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</si>
  <si>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</si>
  <si>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</si>
  <si>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</si>
  <si>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</si>
  <si>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</si>
  <si>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</si>
  <si>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</si>
  <si>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</si>
  <si>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</si>
  <si>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</si>
  <si>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</si>
  <si>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</si>
  <si>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</si>
  <si>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</si>
  <si>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</si>
  <si>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</si>
  <si>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</si>
  <si>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</si>
  <si>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</si>
  <si>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</si>
  <si>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</si>
  <si>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</si>
  <si>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</si>
  <si>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</si>
  <si>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</si>
  <si>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</si>
  <si>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</si>
  <si>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</si>
  <si>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</si>
  <si>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</si>
  <si>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</si>
  <si>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</si>
  <si>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</si>
  <si>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</si>
  <si>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</si>
  <si>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</si>
  <si>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</si>
  <si>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</si>
  <si>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</si>
  <si>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</si>
  <si>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</si>
  <si>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</si>
  <si>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</si>
  <si>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</si>
  <si>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</si>
  <si>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</si>
  <si>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</si>
  <si>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</si>
  <si>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</si>
  <si>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</si>
  <si>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</si>
  <si>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</si>
  <si>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</si>
  <si>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</si>
  <si>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</si>
  <si>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</si>
  <si>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</si>
  <si>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</si>
  <si>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</si>
  <si>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</si>
  <si>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</si>
  <si>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</si>
  <si>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</si>
  <si>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</si>
  <si>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</si>
  <si>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</si>
  <si>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</si>
  <si>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</si>
  <si>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</si>
  <si>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</si>
  <si>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</si>
  <si>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</si>
  <si>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</si>
  <si>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</si>
  <si>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</si>
  <si>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</si>
  <si>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</si>
  <si>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</si>
  <si>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</si>
  <si>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</si>
  <si>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</si>
  <si>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</si>
  <si>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</si>
  <si>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</si>
  <si>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</si>
  <si>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</si>
  <si>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</si>
  <si>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</si>
  <si>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</si>
  <si>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</si>
  <si>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</si>
  <si>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</si>
  <si>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</si>
  <si>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</si>
  <si>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</si>
  <si>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</si>
  <si>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</si>
  <si>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</si>
  <si>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</si>
  <si>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</si>
  <si>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</si>
  <si>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</si>
  <si>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</si>
  <si>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</si>
  <si>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</si>
  <si>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</si>
  <si>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</si>
  <si>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</si>
  <si>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</si>
  <si>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</si>
  <si>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</si>
  <si>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</si>
  <si>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</si>
  <si>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</si>
  <si>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</si>
  <si>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</si>
  <si>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</si>
  <si>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</si>
  <si>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</si>
  <si>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</si>
  <si>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</si>
  <si>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</si>
  <si>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</si>
  <si>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</si>
  <si>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</si>
  <si>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</si>
  <si>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</si>
  <si>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</si>
  <si>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</si>
  <si>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</si>
  <si>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</si>
  <si>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</si>
  <si>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</si>
  <si>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</si>
  <si>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</si>
  <si>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</si>
  <si>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</si>
  <si>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</si>
  <si>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</si>
  <si>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</si>
  <si>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</si>
  <si>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</si>
  <si>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</si>
  <si>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</si>
  <si>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</si>
  <si>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</si>
  <si>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</si>
  <si>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</si>
  <si>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</si>
  <si>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</si>
  <si>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</si>
  <si>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</si>
  <si>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</si>
  <si>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</si>
  <si>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</si>
  <si>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</si>
  <si>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</si>
  <si>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</si>
  <si>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</si>
  <si>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</si>
  <si>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</si>
  <si>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</si>
  <si>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</si>
  <si>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</si>
  <si>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</si>
  <si>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</si>
  <si>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</si>
  <si>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</si>
  <si>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</si>
  <si>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</si>
  <si>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</si>
  <si>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</si>
  <si>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</si>
  <si>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</si>
  <si>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</si>
  <si>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</si>
  <si>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</si>
  <si>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</si>
  <si>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</si>
  <si>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</si>
  <si>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</si>
  <si>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</si>
  <si>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</si>
  <si>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</si>
  <si>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</si>
  <si>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</si>
  <si>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</si>
  <si>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</si>
  <si>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</si>
  <si>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</si>
  <si>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</si>
  <si>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</si>
  <si>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</si>
  <si>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</si>
  <si>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</si>
  <si>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</si>
  <si>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</si>
  <si>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</si>
  <si>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</si>
  <si>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</si>
  <si>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</si>
  <si>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</si>
  <si>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</si>
  <si>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</si>
  <si>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</si>
  <si>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</si>
  <si>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</si>
  <si>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</si>
  <si>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</si>
  <si>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</si>
  <si>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</si>
  <si>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</si>
  <si>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</si>
  <si>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</si>
  <si>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</si>
  <si>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</si>
  <si>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</si>
  <si>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</si>
  <si>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</si>
  <si>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</si>
  <si>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</si>
  <si>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</si>
  <si>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</si>
  <si>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</si>
  <si>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</si>
  <si>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</si>
  <si>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</si>
  <si>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</si>
  <si>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</si>
  <si>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</si>
  <si>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</si>
  <si>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</si>
  <si>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</si>
  <si>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</si>
  <si>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</si>
  <si>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</si>
  <si>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</si>
  <si>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</si>
  <si>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</si>
  <si>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</si>
  <si>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</si>
  <si>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</si>
  <si>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</si>
  <si>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</si>
  <si>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</si>
  <si>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</si>
  <si>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</si>
  <si>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</si>
  <si>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</si>
  <si>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</si>
  <si>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</si>
  <si>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</si>
  <si>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</si>
  <si>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</si>
  <si>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</si>
  <si>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</si>
  <si>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</si>
  <si>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</si>
  <si>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</si>
  <si>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</si>
  <si>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</si>
  <si>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</si>
  <si>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</si>
  <si>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</si>
  <si>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</si>
  <si>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</si>
  <si>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</si>
  <si>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</si>
  <si>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</si>
  <si>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</si>
  <si>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</si>
  <si>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</si>
  <si>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</si>
  <si>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</si>
  <si>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</si>
  <si>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</si>
  <si>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</si>
  <si>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</si>
  <si>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</si>
  <si>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</si>
  <si>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</si>
  <si>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</si>
  <si>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</si>
  <si>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</si>
  <si>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</si>
  <si>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</si>
  <si>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</si>
  <si>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</si>
  <si>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</si>
  <si>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</si>
  <si>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</si>
  <si>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</si>
  <si>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</si>
  <si>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</si>
  <si>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</si>
  <si>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</si>
  <si>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</si>
  <si>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</si>
  <si>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</si>
  <si>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</si>
  <si>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</si>
  <si>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</si>
  <si>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</si>
  <si>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</si>
  <si>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</si>
  <si>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</si>
  <si>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</si>
  <si>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</si>
  <si>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</si>
  <si>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</si>
  <si>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</si>
  <si>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</si>
  <si>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</si>
  <si>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</si>
  <si>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</si>
  <si>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</si>
  <si>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</si>
  <si>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</si>
  <si>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</si>
  <si>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</si>
  <si>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</si>
  <si>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</si>
  <si>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</si>
  <si>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</si>
  <si>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</si>
  <si>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</si>
  <si>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</si>
  <si>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</si>
  <si>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</si>
  <si>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</si>
  <si>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</si>
  <si>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</si>
  <si>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</si>
  <si>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</si>
  <si>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</si>
  <si>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</si>
  <si>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</si>
  <si>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</si>
  <si>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</si>
  <si>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</si>
  <si>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</si>
  <si>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</si>
  <si>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</si>
  <si>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</si>
  <si>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</si>
  <si>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</si>
  <si>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</si>
  <si>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</si>
  <si>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</si>
  <si>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</si>
  <si>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</si>
  <si>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</si>
  <si>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</si>
  <si>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</si>
  <si>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</si>
  <si>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</si>
  <si>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</si>
  <si>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</si>
  <si>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</si>
  <si>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</si>
  <si>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</si>
  <si>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</si>
  <si>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</si>
  <si>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</si>
  <si>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</si>
  <si>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</si>
  <si>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</si>
  <si>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</si>
  <si>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</si>
  <si>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</si>
  <si>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</si>
  <si>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</si>
  <si>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</si>
  <si>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</si>
  <si>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</si>
  <si>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</si>
  <si>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</si>
  <si>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</si>
  <si>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</si>
  <si>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</si>
  <si>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</si>
  <si>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</si>
  <si>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</si>
  <si>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</si>
  <si>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</si>
  <si>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</si>
  <si>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</si>
  <si>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</si>
  <si>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</si>
  <si>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</si>
  <si>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</si>
  <si>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</si>
  <si>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</si>
  <si>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</si>
  <si>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</si>
  <si>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</si>
  <si>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</si>
  <si>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</si>
  <si>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</si>
  <si>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</si>
  <si>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</si>
  <si>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</si>
  <si>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</si>
  <si>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</si>
  <si>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</si>
  <si>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</si>
  <si>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</si>
  <si>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</si>
  <si>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</si>
  <si>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</si>
  <si>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</si>
  <si>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</si>
  <si>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</si>
  <si>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</si>
  <si>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</si>
  <si>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</si>
  <si>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</si>
  <si>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</si>
  <si>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</si>
  <si>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</si>
  <si>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</si>
  <si>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</si>
  <si>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</si>
  <si>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</si>
  <si>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</si>
  <si>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</si>
  <si>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</si>
  <si>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</si>
  <si>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</si>
  <si>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</si>
  <si>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</si>
  <si>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</si>
  <si>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</si>
  <si>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</si>
  <si>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</si>
  <si>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</si>
  <si>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</si>
  <si>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</si>
  <si>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</si>
  <si>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</si>
  <si>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</si>
  <si>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</si>
  <si>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</si>
  <si>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</si>
  <si>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</si>
  <si>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</si>
  <si>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</si>
  <si>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</si>
  <si>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</si>
  <si>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</si>
  <si>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</si>
  <si>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</si>
  <si>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</si>
  <si>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</si>
  <si>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</si>
  <si>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</si>
  <si>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</si>
  <si>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</si>
  <si>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</si>
  <si>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</si>
  <si>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</si>
  <si>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</si>
  <si>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</si>
  <si>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</si>
  <si>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</si>
  <si>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</si>
  <si>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</si>
  <si>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</si>
  <si>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</si>
  <si>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</si>
  <si>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</si>
  <si>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</si>
  <si>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</si>
  <si>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</si>
  <si>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</si>
  <si>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</si>
  <si>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</si>
  <si>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</si>
  <si>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</si>
  <si>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</si>
  <si>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</si>
  <si>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</si>
  <si>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</si>
  <si>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</si>
  <si>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</si>
  <si>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</si>
  <si>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</si>
  <si>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</si>
  <si>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</si>
  <si>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</si>
  <si>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</si>
  <si>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</si>
  <si>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</si>
  <si>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</si>
  <si>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</si>
  <si>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</si>
  <si>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</si>
  <si>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</si>
  <si>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</si>
  <si>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</si>
  <si>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</si>
  <si>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</si>
  <si>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</si>
  <si>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</si>
  <si>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</si>
  <si>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</si>
  <si>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</si>
  <si>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</si>
  <si>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</si>
  <si>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</si>
  <si>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</si>
  <si>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</si>
  <si>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</si>
  <si>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</si>
  <si>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</si>
  <si>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</si>
  <si>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</si>
  <si>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</si>
  <si>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</si>
  <si>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</si>
  <si>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</si>
  <si>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</si>
  <si>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</si>
  <si>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</si>
  <si>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</si>
  <si>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</si>
  <si>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</si>
  <si>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</si>
  <si>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</si>
  <si>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</si>
  <si>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</si>
  <si>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</si>
  <si>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</si>
  <si>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</si>
  <si>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</si>
  <si>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</si>
  <si>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</si>
  <si>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</si>
  <si>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</si>
  <si>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</si>
  <si>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</si>
  <si>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</si>
  <si>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</si>
  <si>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</si>
  <si>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</si>
  <si>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</si>
  <si>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</si>
  <si>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</si>
  <si>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</si>
  <si>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</si>
  <si>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</si>
  <si>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</si>
  <si>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</si>
  <si>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</si>
  <si>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</si>
  <si>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</si>
  <si>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</si>
  <si>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</si>
  <si>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</si>
  <si>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</si>
  <si>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</si>
  <si>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</si>
  <si>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</si>
  <si>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</si>
  <si>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</si>
  <si>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</si>
  <si>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</si>
  <si>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</si>
  <si>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</si>
  <si>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</si>
  <si>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</si>
  <si>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</si>
  <si>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</si>
  <si>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</si>
  <si>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</si>
  <si>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</si>
  <si>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</si>
  <si>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</si>
  <si>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</si>
  <si>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</si>
  <si>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</si>
  <si>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</si>
  <si>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</si>
  <si>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</si>
  <si>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</si>
  <si>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</si>
  <si>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</si>
  <si>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</si>
  <si>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</si>
  <si>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</si>
  <si>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</si>
  <si>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</si>
  <si>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</si>
  <si>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</si>
  <si>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</si>
  <si>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</si>
  <si>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</si>
  <si>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</si>
  <si>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</si>
  <si>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</si>
  <si>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</si>
  <si>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</si>
  <si>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</si>
  <si>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</si>
  <si>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</si>
  <si>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</si>
  <si>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</si>
  <si>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</si>
  <si>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</si>
  <si>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</si>
  <si>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</si>
  <si>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</si>
  <si>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</si>
  <si>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</si>
  <si>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</si>
  <si>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</si>
  <si>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</si>
  <si>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</si>
  <si>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</si>
  <si>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</si>
  <si>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</si>
  <si>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</si>
  <si>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</si>
  <si>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</si>
  <si>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</si>
  <si>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</si>
  <si>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</si>
  <si>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</si>
  <si>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</si>
  <si>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</si>
  <si>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</si>
  <si>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</si>
  <si>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</si>
  <si>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</si>
  <si>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</si>
  <si>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</si>
  <si>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</si>
  <si>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</si>
  <si>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</si>
  <si>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</si>
  <si>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</si>
  <si>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</si>
  <si>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</si>
  <si>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</si>
  <si>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</si>
  <si>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</si>
  <si>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</si>
  <si>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</si>
  <si>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</si>
  <si>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</si>
  <si>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</si>
  <si>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</si>
  <si>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</si>
  <si>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</si>
  <si>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</si>
  <si>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</si>
  <si>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</si>
  <si>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</si>
  <si>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</si>
  <si>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</si>
  <si>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</si>
  <si>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</si>
  <si>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</si>
  <si>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</si>
  <si>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</si>
  <si>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</si>
  <si>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</si>
  <si>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</si>
  <si>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</si>
  <si>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</si>
  <si>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</si>
  <si>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</si>
  <si>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</si>
  <si>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</si>
  <si>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</si>
  <si>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</si>
  <si>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</si>
  <si>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</si>
  <si>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</si>
  <si>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</si>
  <si>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</si>
  <si>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</si>
  <si>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</si>
  <si>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</si>
  <si>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</si>
  <si>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</si>
  <si>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</si>
  <si>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</si>
  <si>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</si>
  <si>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</si>
  <si>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</si>
  <si>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</si>
  <si>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</si>
  <si>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</si>
  <si>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</si>
  <si>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</si>
  <si>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</si>
  <si>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</si>
  <si>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</si>
  <si>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</si>
  <si>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</si>
  <si>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</si>
  <si>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</si>
  <si>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</si>
  <si>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</si>
  <si>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</si>
  <si>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</si>
  <si>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</si>
  <si>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</si>
  <si>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</si>
  <si>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</si>
  <si>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</si>
  <si>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</si>
  <si>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</si>
  <si>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</si>
  <si>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</si>
  <si>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</si>
  <si>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</si>
  <si>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</si>
  <si>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</si>
  <si>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</si>
  <si>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</si>
  <si>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</si>
  <si>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</si>
  <si>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</si>
  <si>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</si>
  <si>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</si>
  <si>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</si>
  <si>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</si>
  <si>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</si>
  <si>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</si>
  <si>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</si>
  <si>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</si>
  <si>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</si>
  <si>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</si>
  <si>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</si>
  <si>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</si>
  <si>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</si>
  <si>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</si>
  <si>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</si>
  <si>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</si>
  <si>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</si>
  <si>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</si>
  <si>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</si>
  <si>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</si>
  <si>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</si>
  <si>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</si>
  <si>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</si>
  <si>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</si>
  <si>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</si>
  <si>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</si>
  <si>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</si>
  <si>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</si>
  <si>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</si>
  <si>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</si>
  <si>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</si>
  <si>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</si>
  <si>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</si>
  <si>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</si>
  <si>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</si>
  <si>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</si>
  <si>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</si>
  <si>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</si>
  <si>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</si>
  <si>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</si>
  <si>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</si>
  <si>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</si>
  <si>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</si>
  <si>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</si>
  <si>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</si>
  <si>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</si>
  <si>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</si>
  <si>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</si>
  <si>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</si>
  <si>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</si>
  <si>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</si>
  <si>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</si>
  <si>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</si>
  <si>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</si>
  <si>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</si>
  <si>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</si>
  <si>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</si>
  <si>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</si>
  <si>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</si>
  <si>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</si>
  <si>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</si>
  <si>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</si>
  <si>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</si>
  <si>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</si>
  <si>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</si>
  <si>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</si>
  <si>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</si>
  <si>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</si>
  <si>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</si>
  <si>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</si>
  <si>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</si>
  <si>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</si>
  <si>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</si>
  <si>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</si>
  <si>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</si>
  <si>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</si>
  <si>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</si>
  <si>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</si>
  <si>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</si>
  <si>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</si>
  <si>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</si>
  <si>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</si>
  <si>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</si>
  <si>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</si>
  <si>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</si>
  <si>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</si>
  <si>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</si>
  <si>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</si>
  <si>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</si>
  <si>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</si>
  <si>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</si>
  <si>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</si>
  <si>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</si>
  <si>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</si>
  <si>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</si>
  <si>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</si>
  <si>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</si>
  <si>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</si>
  <si>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</si>
  <si>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</si>
  <si>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</si>
  <si>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</si>
  <si>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</si>
  <si>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</si>
  <si>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</si>
  <si>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</si>
  <si>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</si>
  <si>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</si>
  <si>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</si>
  <si>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</si>
  <si>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</si>
  <si>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</si>
  <si>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</si>
  <si>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</si>
  <si>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</si>
  <si>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</si>
  <si>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</si>
  <si>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</si>
  <si>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</si>
  <si>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</si>
  <si>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</si>
  <si>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</si>
  <si>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</si>
  <si>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</si>
  <si>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</si>
  <si>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</si>
  <si>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</si>
  <si>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</si>
  <si>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</si>
  <si>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</si>
  <si>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</si>
  <si>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</si>
  <si>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</si>
  <si>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</si>
  <si>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</si>
  <si>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</si>
  <si>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</si>
  <si>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</si>
  <si>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</si>
  <si>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</si>
  <si>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</si>
  <si>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</si>
  <si>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</si>
  <si>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</si>
  <si>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</si>
  <si>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</si>
  <si>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</si>
  <si>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</si>
  <si>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</si>
  <si>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</si>
  <si>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</si>
  <si>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</si>
  <si>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</si>
  <si>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</si>
  <si>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</si>
  <si>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</si>
  <si>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</si>
  <si>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</si>
  <si>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</si>
  <si>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</si>
  <si>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</si>
  <si>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</si>
  <si>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</si>
  <si>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</si>
  <si>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</si>
  <si>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</si>
  <si>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</si>
  <si>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</si>
  <si>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</si>
  <si>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</si>
  <si>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</si>
  <si>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</si>
  <si>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</si>
  <si>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</si>
  <si>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</si>
  <si>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</si>
  <si>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</si>
  <si>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</si>
  <si>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</si>
  <si>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</si>
  <si>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</si>
  <si>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</si>
  <si>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</si>
  <si>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</si>
  <si>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</si>
  <si>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</si>
  <si>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</si>
  <si>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</si>
  <si>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</si>
  <si>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</si>
  <si>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</si>
  <si>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</si>
  <si>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</si>
  <si>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</si>
  <si>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</si>
  <si>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</si>
  <si>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</si>
  <si>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</si>
  <si>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</si>
  <si>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</si>
  <si>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</si>
  <si>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</si>
  <si>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</si>
  <si>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</si>
  <si>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</si>
  <si>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</si>
  <si>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</si>
  <si>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</si>
  <si>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</si>
  <si>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</si>
  <si>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</si>
  <si>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</si>
  <si>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</si>
  <si>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</si>
  <si>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</si>
  <si>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</si>
  <si>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</si>
  <si>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</si>
  <si>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</si>
  <si>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</si>
  <si>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</si>
  <si>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</si>
  <si>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</si>
  <si>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</si>
  <si>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</si>
  <si>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</si>
  <si>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</si>
  <si>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</si>
  <si>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</si>
  <si>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</si>
  <si>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</si>
  <si>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</si>
  <si>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</si>
  <si>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</si>
  <si>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</si>
  <si>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</si>
  <si>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</si>
  <si>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</si>
  <si>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</si>
  <si>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</si>
  <si>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</si>
  <si>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</si>
  <si>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</si>
  <si>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</si>
  <si>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</si>
  <si>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</si>
  <si>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</si>
  <si>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</si>
  <si>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</si>
  <si>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</si>
  <si>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</si>
  <si>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</si>
  <si>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</si>
  <si>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</si>
  <si>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</si>
  <si>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</si>
  <si>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</si>
  <si>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</si>
  <si>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</si>
  <si>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</si>
  <si>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</si>
  <si>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</si>
  <si>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</si>
  <si>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</si>
  <si>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</si>
  <si>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</si>
  <si>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</si>
  <si>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</si>
  <si>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</si>
  <si>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</si>
  <si>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</si>
  <si>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</si>
  <si>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</si>
  <si>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</si>
  <si>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</si>
  <si>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</si>
  <si>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</si>
  <si>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</si>
  <si>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</si>
  <si>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</si>
  <si>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</si>
  <si>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</si>
  <si>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</si>
  <si>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</si>
  <si>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</si>
  <si>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</si>
  <si>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</si>
  <si>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</si>
  <si>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</si>
  <si>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</si>
  <si>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</si>
  <si>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</si>
  <si>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</si>
  <si>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</si>
  <si>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</si>
  <si>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</si>
  <si>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</si>
  <si>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</si>
  <si>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</si>
  <si>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</si>
  <si>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</si>
  <si>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</si>
  <si>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</si>
  <si>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</si>
  <si>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</si>
  <si>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</si>
  <si>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</si>
  <si>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</si>
  <si>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</si>
  <si>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</si>
  <si>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</si>
  <si>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</si>
  <si>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</si>
  <si>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</si>
  <si>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</si>
  <si>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</si>
  <si>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</si>
  <si>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</si>
  <si>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</si>
  <si>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</si>
  <si>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</si>
  <si>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</si>
  <si>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</si>
  <si>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</si>
  <si>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</si>
  <si>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</si>
  <si>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</si>
  <si>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</si>
  <si>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</si>
  <si>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</si>
  <si>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</si>
  <si>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</si>
  <si>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</si>
  <si>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</si>
  <si>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</si>
  <si>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</si>
  <si>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</si>
  <si>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</si>
  <si>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</si>
  <si>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</si>
  <si>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</si>
  <si>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</si>
  <si>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</si>
  <si>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</si>
  <si>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</si>
  <si>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</si>
  <si>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</si>
  <si>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</si>
  <si>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</si>
  <si>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</si>
  <si>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</si>
  <si>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</si>
  <si>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</si>
  <si>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</si>
  <si>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</si>
  <si>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</si>
  <si>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</si>
  <si>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</si>
  <si>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</si>
  <si>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</si>
  <si>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</si>
  <si>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</si>
  <si>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</si>
  <si>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</si>
  <si>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</si>
  <si>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</si>
  <si>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</si>
  <si>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</si>
  <si>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</si>
  <si>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</si>
  <si>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</si>
  <si>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</si>
  <si>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</si>
  <si>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</si>
  <si>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</si>
  <si>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</si>
  <si>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</si>
  <si>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</si>
  <si>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</si>
  <si>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</si>
  <si>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</si>
  <si>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</si>
  <si>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</si>
  <si>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</si>
  <si>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</si>
  <si>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</si>
  <si>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</si>
  <si>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</si>
  <si>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</si>
  <si>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</si>
  <si>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</si>
  <si>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</si>
  <si>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</si>
  <si>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</si>
  <si>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</si>
  <si>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</si>
  <si>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</si>
  <si>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</si>
  <si>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</si>
  <si>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</si>
  <si>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</si>
  <si>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</si>
  <si>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</si>
  <si>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</si>
  <si>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</si>
  <si>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</si>
  <si>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</si>
  <si>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</si>
  <si>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</si>
  <si>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</si>
  <si>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</si>
  <si>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</si>
  <si>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</si>
  <si>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</si>
  <si>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</si>
  <si>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</si>
  <si>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</si>
  <si>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</si>
  <si>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</si>
  <si>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</si>
  <si>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</si>
  <si>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</si>
  <si>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</si>
  <si>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</si>
  <si>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</si>
  <si>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</si>
  <si>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</si>
  <si>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</si>
  <si>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</si>
  <si>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</si>
  <si>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</si>
  <si>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</si>
  <si>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</si>
  <si>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</si>
  <si>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</si>
  <si>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</si>
  <si>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</si>
  <si>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</si>
  <si>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</si>
  <si>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</si>
  <si>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</si>
  <si>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</si>
  <si>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</si>
  <si>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</si>
  <si>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</si>
  <si>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</si>
  <si>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</si>
  <si>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</si>
  <si>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</si>
  <si>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</si>
  <si>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</si>
  <si>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</si>
  <si>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</si>
  <si>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</si>
  <si>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</si>
  <si>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</si>
  <si>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</si>
  <si>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</si>
  <si>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</si>
  <si>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</si>
  <si>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</si>
  <si>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</si>
  <si>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</si>
  <si>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</si>
  <si>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</si>
  <si>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</si>
  <si>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</si>
  <si>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</si>
  <si>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</si>
  <si>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</si>
  <si>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</si>
  <si>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</si>
  <si>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</si>
  <si>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</si>
  <si>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</si>
  <si>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</si>
  <si>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</si>
  <si>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</si>
  <si>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</si>
  <si>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</si>
  <si>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</si>
  <si>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</si>
  <si>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</si>
  <si>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</si>
  <si>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</si>
  <si>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</si>
  <si>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</si>
  <si>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</si>
  <si>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</si>
  <si>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</si>
  <si>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</si>
  <si>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</si>
  <si>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</si>
  <si>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</si>
  <si>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</si>
  <si>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</si>
  <si>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</si>
  <si>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</si>
  <si>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</si>
  <si>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</si>
  <si>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</si>
  <si>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</si>
  <si>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</si>
  <si>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</si>
  <si>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</si>
  <si>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</si>
  <si>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</si>
  <si>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</si>
  <si>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</si>
  <si>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</si>
  <si>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</si>
  <si>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</si>
  <si>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</si>
  <si>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</si>
  <si>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</si>
  <si>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</si>
  <si>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</si>
  <si>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</si>
  <si>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</si>
  <si>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</si>
  <si>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</si>
  <si>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</si>
  <si>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</si>
  <si>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</si>
  <si>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</si>
  <si>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</si>
  <si>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</si>
  <si>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</si>
  <si>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</si>
  <si>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</si>
  <si>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</si>
  <si>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</si>
  <si>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</si>
  <si>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</si>
  <si>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</si>
  <si>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</si>
  <si>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</si>
  <si>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</si>
  <si>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</si>
  <si>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</si>
  <si>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</si>
  <si>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</si>
  <si>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</si>
  <si>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</si>
  <si>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</si>
  <si>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</si>
  <si>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</si>
  <si>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</si>
  <si>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</si>
  <si>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</si>
  <si>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</si>
  <si>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</si>
  <si>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</si>
  <si>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</si>
  <si>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</si>
  <si>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</si>
  <si>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</si>
  <si>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</si>
  <si>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</si>
  <si>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</si>
  <si>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</si>
  <si>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</si>
  <si>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</si>
  <si>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</si>
  <si>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</si>
  <si>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</si>
  <si>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</si>
  <si>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</si>
  <si>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</si>
  <si>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</si>
  <si>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</si>
  <si>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</si>
  <si>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</si>
  <si>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</si>
  <si>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</si>
  <si>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</si>
  <si>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</si>
  <si>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</si>
  <si>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</si>
  <si>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</si>
  <si>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</si>
  <si>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</si>
  <si>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</si>
  <si>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</si>
  <si>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</si>
  <si>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</si>
  <si>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</si>
  <si>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</si>
  <si>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</si>
  <si>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</si>
  <si>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</si>
  <si>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</si>
  <si>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</si>
  <si>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</si>
  <si>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</si>
  <si>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</si>
  <si>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</si>
  <si>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</si>
  <si>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</si>
  <si>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</si>
  <si>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</si>
  <si>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</si>
  <si>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</si>
  <si>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</si>
  <si>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</si>
  <si>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</si>
  <si>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</si>
  <si>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</si>
  <si>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</si>
  <si>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</si>
  <si>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</si>
  <si>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</si>
  <si>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</si>
  <si>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</si>
  <si>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</si>
  <si>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</si>
  <si>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</si>
  <si>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</si>
  <si>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</si>
  <si>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</si>
  <si>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</si>
  <si>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</si>
  <si>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</si>
  <si>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</si>
  <si>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</si>
  <si>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</si>
  <si>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</si>
  <si>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</si>
  <si>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</si>
  <si>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</si>
  <si>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</si>
  <si>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</si>
  <si>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</si>
  <si>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</si>
  <si>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</si>
  <si>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</si>
  <si>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</si>
  <si>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</si>
  <si>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</si>
  <si>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</si>
  <si>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</si>
  <si>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</si>
  <si>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</si>
  <si>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</si>
  <si>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</si>
  <si>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</si>
  <si>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</si>
  <si>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</si>
  <si>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</si>
  <si>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</si>
  <si>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</si>
  <si>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</si>
  <si>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</si>
  <si>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</si>
  <si>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</si>
  <si>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</si>
  <si>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</si>
  <si>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</si>
  <si>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</si>
  <si>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</si>
  <si>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</si>
  <si>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</si>
  <si>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</si>
  <si>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</si>
  <si>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</si>
  <si>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</si>
  <si>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</si>
  <si>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</si>
  <si>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</si>
  <si>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</si>
  <si>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</si>
  <si>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</si>
  <si>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</si>
  <si>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</si>
  <si>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</si>
  <si>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</si>
  <si>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</si>
  <si>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</si>
  <si>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</si>
  <si>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</si>
  <si>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</si>
  <si>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</si>
  <si>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</si>
  <si>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</si>
  <si>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</si>
  <si>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</si>
  <si>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</si>
  <si>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</si>
  <si>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</si>
  <si>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</si>
  <si>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</si>
  <si>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</si>
  <si>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</si>
  <si>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</si>
  <si>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</si>
  <si>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</si>
  <si>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</si>
  <si>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</si>
  <si>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</si>
  <si>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</si>
  <si>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</si>
  <si>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</si>
  <si>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</si>
  <si>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</si>
  <si>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</si>
  <si>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</si>
  <si>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</si>
  <si>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</si>
  <si>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</si>
  <si>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</si>
  <si>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</si>
  <si>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</si>
  <si>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</si>
  <si>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</si>
  <si>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</si>
  <si>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</si>
  <si>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</si>
  <si>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</si>
  <si>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</si>
  <si>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</si>
  <si>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</si>
  <si>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</si>
  <si>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</si>
  <si>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</si>
  <si>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</si>
  <si>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</si>
  <si>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</si>
  <si>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</si>
  <si>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</si>
  <si>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</si>
  <si>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</si>
  <si>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</si>
  <si>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</si>
  <si>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</si>
  <si>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</si>
  <si>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</si>
  <si>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</si>
  <si>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</si>
  <si>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</si>
  <si>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</si>
  <si>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</si>
  <si>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</si>
  <si>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</si>
  <si>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</si>
  <si>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</si>
  <si>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</si>
  <si>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</si>
  <si>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</si>
  <si>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</si>
  <si>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</si>
  <si>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</si>
  <si>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</si>
  <si>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</si>
  <si>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</si>
  <si>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</si>
  <si>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</si>
  <si>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</si>
  <si>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</si>
  <si>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</si>
  <si>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</si>
  <si>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</si>
  <si>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</si>
  <si>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</si>
  <si>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</si>
  <si>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</si>
  <si>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</si>
  <si>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</si>
  <si>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</si>
  <si>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</si>
  <si>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</si>
  <si>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</si>
  <si>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</si>
  <si>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</si>
  <si>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</si>
  <si>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</si>
  <si>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</si>
  <si>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</si>
  <si>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</si>
  <si>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</si>
  <si>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</si>
  <si>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</si>
  <si>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</si>
  <si>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</si>
  <si>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</si>
  <si>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</si>
  <si>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</si>
  <si>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</si>
  <si>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</si>
  <si>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</si>
  <si>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</si>
  <si>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</si>
  <si>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</si>
  <si>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</si>
  <si>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</si>
  <si>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</si>
  <si>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</si>
  <si>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</si>
  <si>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</si>
  <si>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</si>
  <si>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</si>
  <si>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</si>
  <si>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</si>
  <si>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</si>
  <si>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</si>
  <si>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</si>
  <si>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</si>
  <si>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</si>
  <si>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</si>
  <si>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</si>
  <si>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</si>
  <si>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</si>
  <si>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</si>
  <si>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</si>
  <si>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</si>
  <si>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</si>
  <si>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</si>
  <si>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</si>
  <si>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</si>
  <si>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</si>
  <si>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</si>
  <si>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</si>
  <si>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</si>
  <si>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</si>
  <si>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</si>
  <si>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</si>
  <si>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</si>
  <si>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</si>
  <si>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</si>
  <si>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</si>
  <si>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</si>
  <si>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</si>
  <si>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</si>
  <si>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</si>
  <si>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</si>
  <si>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</si>
  <si>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</si>
  <si>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</si>
  <si>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</si>
  <si>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</si>
  <si>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</si>
  <si>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</si>
  <si>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</si>
  <si>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</si>
  <si>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</si>
  <si>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</si>
  <si>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</si>
  <si>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</si>
  <si>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</si>
  <si>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</si>
  <si>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</si>
  <si>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</si>
  <si>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</si>
  <si>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</si>
  <si>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</si>
  <si>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</si>
  <si>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</si>
  <si>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</si>
  <si>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</si>
  <si>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</si>
  <si>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</si>
  <si>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</si>
  <si>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</si>
  <si>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</si>
  <si>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</si>
  <si>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</si>
  <si>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</si>
  <si>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</si>
  <si>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</si>
  <si>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</si>
  <si>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</si>
  <si>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</si>
  <si>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</si>
  <si>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</si>
  <si>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</si>
  <si>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</si>
  <si>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</si>
  <si>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</si>
  <si>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</si>
  <si>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</si>
  <si>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</si>
  <si>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</si>
  <si>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</si>
  <si>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</si>
  <si>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</si>
  <si>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</si>
  <si>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</si>
  <si>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</si>
  <si>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</si>
  <si>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</si>
  <si>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</si>
  <si>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</si>
  <si>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</si>
  <si>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</si>
  <si>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</si>
  <si>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</si>
  <si>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</si>
  <si>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</si>
  <si>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</si>
  <si>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</si>
  <si>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</si>
  <si>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</si>
  <si>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</si>
  <si>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</si>
  <si>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</si>
  <si>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</si>
  <si>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</si>
  <si>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</si>
  <si>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</si>
  <si>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</si>
  <si>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</si>
  <si>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</si>
  <si>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</si>
  <si>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</si>
  <si>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</si>
  <si>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</si>
  <si>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</si>
  <si>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</si>
  <si>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</si>
  <si>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</si>
  <si>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</si>
  <si>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</si>
  <si>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</si>
  <si>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</si>
  <si>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</si>
  <si>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</si>
  <si>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</si>
  <si>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</si>
  <si>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</si>
  <si>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</si>
  <si>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</si>
  <si>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</si>
  <si>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</si>
  <si>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</si>
  <si>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</si>
  <si>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</si>
  <si>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</si>
  <si>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</si>
  <si>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</si>
  <si>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</si>
  <si>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</si>
  <si>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</si>
  <si>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</si>
  <si>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</si>
  <si>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</si>
  <si>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</si>
  <si>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</si>
  <si>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</si>
  <si>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</si>
  <si>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</si>
  <si>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</si>
  <si>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</si>
  <si>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</si>
  <si>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</si>
  <si>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</si>
  <si>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</si>
  <si>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</si>
  <si>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</si>
  <si>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</si>
  <si>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</si>
  <si>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</si>
  <si>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</si>
  <si>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</si>
  <si>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</si>
  <si>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</si>
  <si>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</si>
  <si>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</si>
  <si>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</si>
  <si>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</si>
  <si>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</si>
  <si>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</si>
  <si>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</si>
  <si>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</si>
  <si>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</si>
  <si>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</si>
  <si>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</si>
  <si>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</si>
  <si>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</si>
  <si>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</si>
  <si>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</si>
  <si>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</si>
  <si>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</si>
  <si>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</si>
  <si>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</si>
  <si>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</si>
  <si>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</si>
  <si>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</si>
  <si>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</si>
  <si>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</si>
  <si>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</si>
  <si>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</si>
  <si>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</si>
  <si>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</si>
  <si>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</si>
  <si>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</si>
  <si>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</si>
  <si>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</si>
  <si>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</si>
  <si>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</si>
  <si>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</si>
  <si>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</si>
  <si>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</si>
  <si>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</si>
  <si>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</si>
  <si>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</si>
  <si>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</si>
  <si>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</si>
  <si>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</si>
  <si>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</si>
  <si>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</si>
  <si>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</si>
  <si>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</si>
  <si>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</si>
  <si>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</si>
  <si>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</si>
  <si>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</si>
  <si>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</si>
  <si>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</si>
  <si>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</si>
  <si>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</si>
  <si>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</si>
  <si>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</si>
  <si>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</si>
  <si>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</si>
  <si>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</si>
  <si>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</si>
  <si>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</si>
  <si>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</si>
  <si>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</si>
  <si>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</si>
  <si>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</si>
  <si>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</si>
  <si>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</si>
  <si>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</si>
  <si>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</si>
  <si>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</si>
  <si>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</si>
  <si>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</si>
  <si>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</si>
  <si>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</si>
  <si>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</si>
  <si>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</si>
  <si>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</si>
  <si>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</si>
  <si>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</si>
  <si>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</si>
  <si>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</si>
  <si>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</si>
  <si>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</si>
  <si>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</si>
  <si>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</si>
  <si>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</si>
  <si>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</si>
  <si>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</si>
  <si>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</si>
  <si>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</si>
  <si>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</si>
  <si>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</si>
  <si>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</si>
  <si>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</si>
  <si>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</si>
  <si>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</si>
  <si>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</si>
  <si>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</si>
  <si>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</si>
  <si>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</si>
  <si>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</si>
  <si>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</si>
  <si>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</si>
  <si>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</si>
  <si>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</si>
  <si>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</si>
  <si>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</si>
  <si>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</si>
  <si>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</si>
  <si>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</si>
  <si>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</si>
  <si>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</si>
  <si>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</si>
  <si>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</si>
  <si>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</si>
  <si>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</si>
  <si>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</si>
  <si>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</si>
  <si>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</si>
  <si>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</si>
  <si>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</si>
  <si>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</si>
  <si>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</si>
  <si>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</si>
  <si>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</si>
  <si>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</si>
  <si>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</si>
  <si>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</si>
  <si>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</si>
  <si>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</si>
  <si>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</si>
  <si>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</si>
  <si>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</si>
  <si>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</si>
  <si>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</si>
  <si>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</si>
  <si>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</si>
  <si>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</si>
  <si>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</si>
  <si>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</si>
  <si>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</si>
  <si>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</si>
  <si>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</si>
  <si>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</si>
  <si>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</si>
  <si>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</si>
  <si>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</si>
  <si>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</si>
  <si>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</si>
  <si>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</si>
  <si>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</si>
  <si>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</si>
  <si>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</si>
  <si>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</si>
  <si>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</si>
  <si>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</si>
  <si>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</si>
  <si>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</si>
  <si>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</si>
  <si>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</si>
  <si>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</si>
  <si>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</si>
  <si>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</si>
  <si>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</si>
  <si>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</si>
  <si>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</si>
  <si>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</si>
  <si>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</si>
  <si>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</si>
  <si>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</si>
  <si>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</si>
  <si>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</si>
  <si>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</si>
  <si>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</si>
  <si>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</si>
  <si>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</si>
  <si>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</si>
  <si>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</si>
  <si>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</si>
  <si>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</si>
  <si>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</si>
  <si>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</si>
  <si>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</si>
  <si>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</si>
  <si>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</si>
  <si>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</si>
  <si>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</si>
  <si>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</si>
  <si>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</si>
  <si>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</si>
  <si>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</si>
  <si>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</si>
  <si>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</si>
  <si>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</si>
  <si>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</si>
  <si>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</si>
  <si>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</si>
  <si>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</si>
  <si>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</si>
  <si>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</si>
  <si>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</si>
  <si>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</si>
  <si>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</si>
  <si>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</si>
  <si>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</si>
  <si>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</si>
  <si>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</si>
  <si>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</si>
  <si>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</si>
  <si>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</si>
  <si>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</si>
  <si>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</si>
  <si>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</si>
  <si>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</si>
  <si>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</si>
  <si>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</si>
  <si>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</si>
  <si>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</si>
  <si>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</si>
  <si>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</si>
  <si>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</si>
  <si>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</si>
  <si>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</si>
  <si>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</si>
  <si>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</si>
  <si>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</si>
  <si>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</si>
  <si>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</si>
  <si>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</si>
  <si>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</si>
  <si>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</si>
  <si>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</si>
  <si>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</si>
  <si>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</si>
  <si>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</si>
  <si>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</si>
  <si>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</si>
  <si>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</si>
  <si>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</si>
  <si>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</si>
  <si>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</si>
  <si>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</si>
  <si>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</si>
  <si>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</si>
  <si>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</si>
  <si>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</si>
  <si>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</si>
  <si>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</si>
  <si>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</si>
  <si>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</si>
  <si>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</si>
  <si>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</si>
  <si>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</si>
  <si>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</si>
  <si>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</si>
  <si>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</si>
  <si>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</si>
  <si>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</si>
  <si>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</si>
  <si>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</si>
  <si>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</si>
  <si>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</si>
  <si>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</si>
  <si>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</si>
  <si>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</si>
  <si>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</si>
  <si>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</si>
  <si>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</si>
  <si>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</si>
  <si>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</si>
  <si>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</si>
  <si>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</si>
  <si>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</si>
  <si>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</si>
  <si>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</si>
  <si>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</si>
  <si>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</si>
  <si>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</si>
  <si>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</si>
  <si>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</si>
  <si>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</si>
  <si>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</si>
  <si>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</si>
  <si>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</si>
  <si>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</si>
  <si>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</si>
  <si>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</si>
  <si>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</si>
  <si>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</si>
  <si>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</si>
  <si>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</si>
  <si>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</si>
  <si>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</si>
  <si>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</si>
  <si>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</si>
  <si>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</si>
  <si>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</si>
  <si>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</si>
  <si>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</si>
  <si>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</si>
  <si>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</si>
  <si>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</si>
  <si>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</si>
  <si>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</si>
  <si>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</si>
  <si>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</si>
  <si>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</si>
  <si>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</si>
  <si>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</si>
  <si>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</si>
  <si>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</si>
  <si>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</si>
  <si>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</si>
  <si>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</si>
  <si>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</si>
  <si>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</si>
  <si>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</si>
  <si>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</si>
  <si>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</si>
  <si>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</si>
  <si>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</si>
  <si>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</si>
  <si>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</si>
  <si>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</si>
  <si>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</si>
  <si>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</si>
  <si>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</si>
  <si>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</si>
  <si>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</si>
  <si>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</si>
  <si>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</si>
  <si>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</si>
  <si>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</si>
  <si>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</si>
  <si>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</si>
  <si>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</si>
  <si>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</si>
  <si>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</si>
  <si>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</si>
  <si>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</si>
  <si>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</si>
  <si>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</si>
  <si>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</si>
  <si>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</si>
  <si>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</si>
  <si>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</si>
  <si>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</si>
  <si>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</si>
  <si>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</si>
  <si>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</si>
  <si>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</si>
  <si>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</si>
  <si>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</si>
  <si>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</si>
  <si>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</si>
  <si>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</si>
  <si>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</si>
  <si>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</si>
  <si>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</si>
  <si>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</si>
  <si>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</si>
  <si>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</si>
  <si>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</si>
  <si>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</si>
  <si>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</si>
  <si>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</si>
  <si>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</si>
  <si>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</si>
  <si>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</si>
  <si>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</si>
  <si>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</si>
  <si>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</si>
  <si>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</si>
  <si>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</si>
  <si>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</si>
  <si>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</si>
  <si>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</si>
  <si>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</si>
  <si>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</si>
  <si>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</si>
  <si>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</si>
  <si>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</si>
  <si>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</si>
  <si>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</si>
  <si>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</si>
  <si>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</si>
  <si>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</si>
  <si>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</si>
  <si>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</si>
  <si>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</si>
  <si>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</si>
  <si>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</si>
  <si>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</si>
  <si>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</si>
  <si>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</si>
  <si>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</si>
  <si>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</si>
  <si>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</si>
  <si>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</si>
  <si>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</si>
  <si>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</si>
  <si>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</si>
  <si>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</si>
  <si>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</si>
  <si>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</si>
  <si>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</si>
  <si>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</si>
  <si>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</si>
  <si>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</si>
  <si>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</si>
  <si>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</si>
  <si>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</si>
  <si>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</si>
  <si>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</si>
  <si>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</si>
  <si>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</si>
  <si>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</si>
  <si>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</si>
  <si>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</si>
  <si>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</si>
  <si>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</si>
  <si>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</si>
  <si>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</si>
  <si>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</si>
  <si>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</si>
  <si>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</si>
  <si>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</si>
  <si>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</si>
  <si>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</si>
  <si>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</si>
  <si>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</si>
  <si>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</si>
  <si>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</si>
  <si>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</si>
  <si>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</si>
  <si>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</si>
  <si>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</si>
  <si>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</si>
  <si>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</si>
  <si>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</si>
  <si>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</si>
  <si>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</si>
  <si>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</si>
  <si>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</si>
  <si>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</si>
  <si>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</si>
  <si>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</si>
  <si>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</si>
  <si>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</si>
  <si>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</si>
  <si>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</si>
  <si>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</si>
  <si>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</si>
  <si>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</si>
  <si>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</si>
  <si>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</si>
  <si>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</si>
  <si>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</si>
  <si>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</si>
  <si>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</si>
  <si>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</si>
  <si>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</si>
  <si>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</si>
  <si>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</si>
  <si>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</si>
  <si>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</si>
  <si>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</si>
  <si>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</si>
  <si>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</si>
  <si>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</si>
  <si>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</si>
  <si>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</si>
  <si>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</si>
  <si>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</si>
  <si>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</si>
  <si>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</si>
  <si>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</si>
  <si>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</si>
  <si>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</si>
  <si>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</si>
  <si>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</si>
  <si>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</si>
  <si>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</si>
  <si>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</si>
  <si>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</si>
  <si>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</si>
  <si>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</si>
  <si>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</si>
  <si>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</si>
  <si>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</si>
  <si>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</si>
  <si>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</si>
  <si>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</si>
  <si>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</si>
  <si>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</si>
  <si>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</si>
  <si>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</si>
  <si>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</si>
  <si>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</si>
  <si>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</si>
  <si>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</si>
  <si>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</si>
  <si>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</si>
  <si>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</si>
  <si>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</si>
  <si>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</si>
  <si>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</si>
  <si>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</si>
  <si>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</si>
  <si>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</si>
  <si>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</si>
  <si>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</si>
  <si>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</si>
  <si>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</si>
  <si>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</si>
  <si>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</si>
  <si>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</si>
  <si>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</si>
  <si>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</si>
  <si>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</si>
  <si>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</si>
  <si>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</si>
  <si>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</si>
  <si>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</si>
  <si>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</si>
  <si>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</si>
  <si>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</si>
  <si>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</si>
  <si>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</si>
  <si>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</si>
  <si>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</si>
  <si>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</si>
  <si>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</si>
  <si>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</si>
  <si>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</si>
  <si>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</si>
  <si>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</si>
  <si>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</si>
  <si>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</si>
  <si>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</si>
  <si>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</si>
  <si>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</si>
  <si>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</si>
  <si>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</si>
  <si>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</si>
  <si>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</si>
  <si>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</si>
  <si>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</si>
  <si>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</si>
  <si>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</si>
  <si>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</si>
  <si>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</si>
  <si>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</si>
  <si>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</si>
  <si>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</si>
  <si>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</si>
  <si>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</si>
  <si>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</si>
  <si>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</si>
  <si>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</si>
  <si>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</si>
  <si>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</si>
  <si>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</si>
  <si>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</si>
  <si>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</si>
  <si>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</si>
  <si>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</si>
  <si>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</si>
  <si>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</si>
  <si>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</si>
  <si>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</si>
  <si>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</si>
  <si>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</si>
  <si>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</si>
  <si>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</si>
  <si>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</si>
  <si>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</si>
  <si>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</si>
  <si>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</si>
  <si>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</si>
  <si>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</si>
  <si>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</si>
  <si>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</si>
  <si>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</si>
  <si>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</si>
  <si>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</si>
  <si>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</si>
  <si>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</si>
  <si>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</si>
  <si>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</si>
  <si>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</si>
  <si>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</si>
  <si>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</si>
  <si>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</si>
  <si>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</si>
  <si>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</si>
  <si>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</si>
  <si>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</si>
  <si>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</si>
  <si>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</si>
  <si>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</si>
  <si>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</si>
  <si>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</si>
  <si>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</si>
  <si>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</si>
  <si>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</si>
  <si>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</si>
  <si>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</si>
  <si>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</si>
  <si>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</si>
  <si>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</si>
  <si>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</si>
  <si>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</si>
  <si>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</si>
  <si>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</si>
  <si>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</si>
  <si>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</si>
  <si>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</si>
  <si>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</si>
  <si>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</si>
  <si>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</si>
  <si>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</si>
  <si>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</si>
  <si>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</si>
  <si>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</si>
  <si>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</si>
  <si>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</si>
  <si>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</si>
  <si>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</si>
  <si>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</si>
  <si>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</si>
  <si>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</si>
  <si>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</si>
  <si>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</si>
  <si>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</si>
  <si>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</si>
  <si>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</si>
  <si>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</si>
  <si>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</si>
  <si>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</si>
  <si>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</si>
  <si>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</si>
  <si>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</si>
  <si>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</si>
  <si>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</si>
  <si>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</si>
  <si>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</si>
  <si>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</si>
  <si>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</si>
  <si>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</si>
  <si>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</si>
  <si>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</si>
  <si>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</si>
  <si>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</si>
  <si>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</si>
  <si>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</si>
  <si>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</si>
  <si>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</si>
  <si>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</si>
  <si>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</si>
  <si>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</si>
  <si>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</si>
  <si>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</si>
  <si>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</si>
  <si>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</si>
  <si>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</si>
  <si>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</si>
  <si>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</si>
  <si>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</si>
  <si>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</si>
  <si>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</si>
  <si>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</si>
  <si>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</si>
  <si>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</si>
  <si>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</si>
  <si>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</si>
  <si>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</si>
  <si>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</si>
  <si>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</si>
  <si>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</si>
  <si>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</si>
  <si>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</si>
  <si>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</si>
  <si>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</si>
  <si>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</si>
  <si>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</si>
  <si>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</si>
  <si>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</si>
  <si>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</si>
  <si>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</si>
  <si>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</si>
  <si>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</si>
  <si>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</si>
  <si>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</si>
  <si>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</si>
  <si>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</si>
  <si>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</si>
  <si>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</si>
  <si>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</si>
  <si>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</si>
  <si>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</si>
  <si>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</si>
  <si>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</si>
  <si>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</si>
  <si>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</si>
  <si>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</si>
  <si>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</si>
  <si>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</si>
  <si>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</si>
  <si>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</si>
  <si>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</si>
  <si>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</si>
  <si>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</si>
  <si>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</si>
  <si>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</si>
  <si>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</si>
  <si>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</si>
  <si>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</si>
  <si>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</si>
  <si>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</si>
  <si>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</si>
  <si>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</si>
  <si>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</si>
  <si>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</si>
  <si>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</si>
  <si>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</si>
  <si>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</si>
  <si>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</si>
  <si>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</si>
  <si>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</si>
  <si>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</si>
  <si>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</si>
  <si>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</si>
  <si>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</si>
  <si>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</si>
  <si>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</si>
  <si>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</si>
  <si>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</si>
  <si>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</si>
  <si>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</si>
  <si>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</si>
  <si>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</si>
  <si>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</si>
  <si>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</si>
  <si>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</si>
  <si>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</si>
  <si>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</si>
  <si>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</si>
  <si>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</si>
  <si>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</si>
  <si>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</si>
  <si>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</si>
  <si>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</si>
  <si>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</si>
  <si>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</si>
  <si>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</si>
  <si>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</si>
  <si>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</si>
  <si>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</si>
  <si>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</si>
  <si>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</si>
  <si>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</si>
  <si>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</si>
  <si>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</si>
  <si>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</si>
  <si>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</si>
  <si>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</si>
  <si>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</si>
  <si>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</si>
  <si>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</si>
  <si>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</si>
  <si>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</si>
  <si>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</si>
  <si>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</si>
  <si>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</si>
  <si>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</si>
  <si>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</si>
  <si>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</si>
  <si>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</si>
  <si>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</si>
  <si>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</si>
  <si>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</si>
  <si>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</si>
  <si>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</si>
  <si>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</si>
  <si>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</si>
  <si>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</si>
  <si>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</si>
  <si>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</si>
  <si>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</si>
  <si>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</si>
  <si>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</si>
  <si>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</si>
  <si>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</si>
  <si>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</si>
  <si>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</si>
  <si>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</si>
  <si>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</si>
  <si>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</si>
  <si>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</si>
  <si>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</si>
  <si>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</si>
  <si>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</si>
  <si>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</si>
  <si>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</si>
  <si>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</si>
  <si>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</si>
  <si>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</si>
  <si>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</si>
  <si>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</si>
  <si>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</si>
  <si>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</si>
  <si>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</si>
  <si>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</si>
  <si>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</si>
  <si>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</si>
  <si>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</si>
  <si>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</si>
  <si>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</si>
  <si>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</si>
  <si>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</si>
  <si>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</si>
  <si>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</si>
  <si>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</si>
  <si>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</si>
  <si>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</si>
  <si>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</si>
  <si>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</si>
  <si>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</si>
  <si>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</si>
  <si>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</si>
  <si>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</si>
  <si>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</si>
  <si>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</si>
  <si>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</si>
  <si>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</si>
  <si>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</si>
  <si>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</si>
  <si>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</si>
  <si>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</si>
  <si>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</si>
  <si>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</si>
  <si>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</si>
  <si>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</si>
  <si>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</si>
  <si>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</si>
  <si>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</si>
  <si>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</si>
  <si>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</si>
  <si>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</si>
  <si>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</si>
  <si>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</si>
  <si>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</si>
  <si>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</si>
  <si>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</si>
  <si>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</si>
  <si>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</si>
  <si>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</si>
  <si>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</si>
  <si>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</si>
  <si>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</si>
  <si>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</si>
  <si>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</si>
  <si>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</si>
  <si>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</si>
  <si>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</si>
  <si>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</si>
  <si>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</si>
  <si>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</si>
  <si>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</si>
  <si>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</si>
  <si>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</si>
  <si>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</si>
  <si>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</si>
  <si>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</si>
  <si>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</si>
  <si>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</si>
  <si>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</si>
  <si>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</si>
  <si>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</si>
  <si>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</si>
  <si>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</si>
  <si>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</si>
  <si>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</si>
  <si>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</si>
  <si>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</si>
  <si>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</si>
  <si>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</si>
  <si>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</si>
  <si>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</si>
  <si>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</si>
  <si>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</si>
  <si>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</si>
  <si>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</si>
  <si>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</si>
  <si>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</si>
  <si>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</si>
  <si>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</si>
  <si>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</si>
  <si>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</si>
  <si>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</si>
  <si>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</si>
  <si>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</si>
  <si>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</si>
  <si>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</si>
  <si>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</si>
  <si>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</si>
  <si>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</si>
  <si>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</si>
  <si>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</si>
  <si>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</si>
  <si>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</si>
  <si>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</si>
  <si>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</si>
  <si>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</si>
  <si>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</si>
  <si>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</si>
  <si>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</si>
  <si>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</si>
  <si>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</si>
  <si>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</si>
  <si>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</si>
  <si>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</si>
  <si>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</si>
  <si>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</si>
  <si>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</si>
  <si>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</si>
  <si>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</si>
  <si>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</si>
  <si>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</si>
  <si>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</si>
  <si>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</si>
  <si>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</si>
  <si>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</si>
  <si>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</si>
  <si>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</si>
  <si>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</si>
  <si>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</si>
  <si>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</si>
  <si>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</si>
  <si>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</si>
  <si>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</si>
  <si>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</si>
  <si>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</si>
  <si>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</si>
  <si>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</si>
  <si>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</si>
  <si>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</si>
  <si>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</si>
  <si>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</si>
  <si>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</si>
  <si>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</si>
  <si>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</si>
  <si>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</si>
  <si>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</si>
  <si>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</si>
  <si>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</si>
  <si>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</si>
  <si>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</si>
  <si>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</si>
  <si>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</si>
  <si>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</si>
  <si>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</si>
  <si>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</si>
  <si>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</si>
  <si>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</si>
  <si>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</si>
  <si>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</si>
  <si>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</si>
  <si>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</si>
  <si>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</si>
  <si>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</si>
  <si>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</si>
  <si>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</si>
  <si>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</si>
  <si>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</si>
  <si>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</si>
  <si>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</si>
  <si>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</si>
  <si>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</si>
  <si>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</si>
  <si>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</si>
  <si>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</si>
  <si>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</si>
  <si>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</si>
  <si>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</si>
  <si>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</si>
  <si>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</si>
  <si>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</si>
  <si>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</si>
  <si>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</si>
  <si>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</si>
  <si>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</si>
  <si>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</si>
  <si>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</si>
  <si>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</si>
  <si>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</si>
  <si>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</si>
  <si>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</si>
  <si>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</si>
  <si>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</si>
  <si>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</si>
  <si>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</si>
  <si>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</si>
  <si>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</si>
  <si>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</si>
  <si>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</si>
  <si>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</si>
  <si>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</si>
  <si>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</si>
  <si>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</si>
  <si>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</si>
  <si>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</si>
  <si>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</si>
  <si>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</si>
  <si>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</si>
  <si>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</si>
  <si>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</si>
  <si>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</si>
  <si>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</si>
  <si>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</si>
  <si>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</si>
  <si>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</si>
  <si>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</si>
  <si>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</si>
  <si>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</si>
  <si>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</si>
  <si>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</si>
  <si>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</si>
  <si>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</si>
  <si>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</si>
  <si>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</si>
  <si>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</si>
  <si>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</si>
  <si>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</si>
  <si>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</si>
  <si>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</si>
  <si>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</si>
  <si>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</si>
  <si>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</si>
  <si>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</si>
  <si>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</si>
  <si>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</si>
  <si>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</si>
  <si>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</si>
  <si>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</si>
  <si>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</si>
  <si>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</si>
  <si>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</si>
  <si>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</si>
  <si>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</si>
  <si>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</si>
  <si>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</si>
  <si>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</si>
  <si>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</si>
  <si>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</si>
  <si>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</si>
  <si>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</si>
  <si>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</si>
  <si>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</si>
  <si>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</si>
  <si>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</si>
  <si>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</si>
  <si>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</si>
  <si>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</si>
  <si>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</si>
  <si>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</si>
  <si>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</si>
  <si>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</si>
  <si>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</si>
  <si>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</si>
  <si>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</si>
  <si>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</si>
  <si>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</si>
  <si>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</si>
  <si>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</si>
  <si>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</si>
  <si>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</si>
  <si>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</si>
  <si>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</si>
  <si>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</si>
  <si>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</si>
  <si>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</si>
  <si>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</si>
  <si>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</si>
  <si>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</si>
  <si>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</si>
  <si>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</si>
  <si>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</si>
  <si>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</si>
  <si>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</si>
  <si>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</si>
  <si>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</si>
  <si>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</si>
  <si>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</si>
  <si>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</si>
  <si>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</si>
  <si>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</si>
  <si>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</si>
  <si>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</si>
  <si>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</si>
  <si>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</si>
  <si>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</si>
  <si>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</si>
  <si>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</si>
  <si>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</si>
  <si>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</si>
  <si>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</si>
  <si>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</si>
  <si>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</si>
  <si>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</si>
  <si>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</si>
  <si>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</si>
  <si>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</si>
  <si>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</si>
  <si>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</si>
  <si>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</si>
  <si>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</si>
  <si>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</si>
  <si>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</si>
  <si>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</si>
  <si>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</si>
  <si>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</si>
  <si>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</si>
  <si>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</si>
  <si>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</si>
  <si>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</si>
  <si>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</si>
  <si>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</si>
  <si>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</si>
  <si>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</si>
  <si>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</si>
  <si>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</si>
  <si>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</si>
  <si>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</si>
  <si>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</si>
  <si>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</si>
  <si>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</si>
  <si>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</si>
  <si>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</si>
  <si>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</si>
  <si>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</si>
  <si>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</si>
  <si>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</si>
  <si>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</si>
  <si>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</si>
  <si>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</si>
  <si>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</si>
  <si>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</si>
  <si>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</si>
  <si>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</si>
  <si>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</si>
  <si>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</si>
  <si>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</si>
  <si>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</si>
  <si>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</si>
  <si>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</si>
  <si>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</si>
  <si>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</si>
  <si>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</si>
  <si>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</si>
  <si>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</si>
  <si>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</si>
  <si>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</si>
  <si>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</si>
  <si>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</si>
  <si>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</si>
  <si>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</si>
  <si>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</si>
  <si>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</si>
  <si>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</si>
  <si>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</si>
  <si>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</si>
  <si>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</si>
  <si>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</si>
  <si>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</si>
  <si>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</si>
  <si>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</si>
  <si>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</si>
  <si>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</si>
  <si>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</si>
  <si>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</si>
  <si>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</si>
  <si>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</si>
  <si>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</si>
  <si>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</si>
  <si>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</si>
  <si>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</si>
  <si>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</si>
  <si>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</si>
  <si>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</si>
  <si>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</si>
  <si>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</si>
  <si>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</si>
  <si>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</si>
  <si>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</si>
  <si>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</si>
  <si>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</si>
  <si>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</si>
  <si>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</si>
  <si>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</si>
  <si>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</si>
  <si>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</si>
  <si>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</si>
  <si>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</si>
  <si>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</si>
  <si>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</si>
  <si>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</si>
  <si>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</si>
  <si>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</si>
  <si>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</si>
  <si>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</si>
  <si>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</si>
  <si>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</si>
  <si>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</si>
  <si>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</si>
  <si>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</si>
  <si>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</si>
  <si>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</si>
  <si>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</si>
  <si>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</si>
  <si>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</si>
  <si>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</si>
  <si>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</si>
  <si>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</si>
  <si>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</si>
  <si>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</si>
  <si>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</si>
  <si>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</si>
  <si>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</si>
  <si>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</si>
  <si>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</si>
  <si>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</si>
  <si>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</si>
  <si>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</si>
  <si>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</si>
  <si>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</si>
  <si>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</si>
  <si>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</si>
  <si>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</si>
  <si>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</si>
  <si>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</si>
  <si>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</si>
  <si>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</si>
  <si>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</si>
  <si>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</si>
  <si>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</si>
  <si>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</si>
  <si>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</si>
  <si>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</si>
  <si>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</si>
  <si>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</si>
  <si>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</si>
  <si>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</si>
  <si>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</si>
  <si>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</si>
  <si>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</si>
  <si>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</si>
  <si>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</si>
  <si>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</si>
  <si>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</si>
  <si>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</si>
  <si>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</si>
  <si>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</si>
  <si>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</si>
  <si>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</si>
  <si>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</si>
  <si>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</si>
  <si>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</si>
  <si>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</si>
  <si>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</si>
  <si>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</si>
  <si>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</si>
  <si>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</si>
  <si>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</si>
  <si>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</si>
  <si>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</si>
  <si>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</si>
  <si>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</si>
  <si>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</si>
  <si>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</si>
  <si>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</si>
  <si>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</si>
  <si>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</si>
  <si>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</si>
  <si>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</si>
  <si>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</si>
  <si>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</si>
  <si>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</si>
  <si>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</si>
  <si>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</si>
  <si>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</si>
  <si>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</si>
  <si>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</si>
  <si>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</si>
  <si>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</si>
  <si>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</si>
  <si>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</si>
  <si>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</si>
  <si>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</si>
  <si>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</si>
  <si>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</si>
  <si>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</si>
  <si>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</si>
  <si>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</si>
  <si>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</si>
  <si>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</si>
  <si>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</si>
  <si>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</si>
  <si>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</si>
  <si>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</si>
  <si>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</si>
  <si>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</si>
  <si>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</si>
  <si>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</si>
  <si>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</si>
  <si>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</si>
  <si>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</si>
  <si>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</si>
  <si>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</si>
  <si>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</si>
  <si>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</si>
  <si>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</si>
  <si>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</si>
  <si>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</si>
  <si>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</si>
  <si>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</si>
  <si>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</si>
  <si>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</si>
  <si>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</si>
  <si>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</si>
  <si>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</si>
  <si>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</si>
  <si>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</si>
  <si>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</si>
  <si>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</si>
  <si>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</si>
  <si>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</si>
  <si>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</si>
  <si>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</si>
  <si>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</si>
  <si>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</si>
  <si>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</si>
  <si>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</si>
  <si>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</si>
  <si>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</si>
  <si>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</si>
  <si>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</si>
  <si>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</si>
  <si>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</si>
  <si>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</si>
  <si>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</si>
  <si>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</si>
  <si>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</si>
  <si>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</si>
  <si>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</si>
  <si>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</si>
  <si>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</si>
  <si>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</si>
  <si>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</si>
  <si>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</si>
  <si>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</si>
  <si>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</si>
  <si>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</si>
  <si>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</si>
  <si>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</si>
  <si>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</si>
  <si>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</si>
  <si>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</si>
  <si>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</si>
  <si>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</si>
  <si>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</si>
  <si>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</si>
  <si>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</si>
  <si>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</si>
  <si>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</si>
  <si>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</si>
  <si>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</si>
  <si>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</si>
  <si>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</si>
  <si>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</si>
  <si>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</si>
  <si>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</si>
  <si>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</si>
  <si>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</si>
  <si>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</si>
  <si>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</si>
  <si>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</si>
  <si>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</si>
  <si>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</si>
  <si>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</si>
  <si>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</si>
  <si>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</si>
  <si>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</si>
  <si>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</si>
  <si>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</si>
  <si>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</si>
  <si>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</si>
  <si>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</si>
  <si>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</si>
  <si>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</si>
  <si>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</si>
  <si>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</si>
  <si>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</si>
  <si>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</si>
  <si>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</si>
  <si>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</si>
  <si>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</si>
  <si>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</si>
  <si>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</si>
  <si>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</si>
  <si>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</si>
  <si>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</si>
  <si>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</si>
  <si>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</si>
  <si>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</si>
  <si>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</si>
  <si>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</si>
  <si>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</si>
  <si>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</si>
  <si>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</si>
  <si>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</si>
  <si>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</si>
  <si>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</si>
  <si>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</si>
  <si>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</si>
  <si>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</si>
  <si>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</si>
  <si>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</si>
  <si>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</si>
  <si>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</si>
  <si>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</si>
  <si>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</si>
  <si>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</si>
  <si>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</si>
  <si>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</si>
  <si>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</si>
  <si>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</si>
  <si>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</si>
  <si>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</si>
  <si>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</si>
  <si>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</si>
  <si>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</si>
  <si>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</si>
  <si>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</si>
  <si>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</si>
  <si>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</si>
  <si>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</si>
  <si>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</si>
  <si>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</si>
  <si>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</si>
  <si>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</si>
  <si>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</si>
  <si>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</si>
  <si>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</si>
  <si>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</si>
  <si>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</si>
  <si>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</si>
  <si>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</si>
  <si>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</si>
  <si>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</si>
  <si>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</si>
  <si>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</si>
  <si>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</si>
  <si>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</si>
  <si>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</si>
  <si>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</si>
  <si>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</si>
  <si>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</si>
  <si>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</si>
  <si>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</si>
  <si>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</si>
  <si>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</si>
  <si>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</si>
  <si>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</si>
  <si>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</si>
  <si>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</si>
  <si>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</si>
  <si>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</si>
  <si>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</si>
  <si>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</si>
  <si>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</si>
  <si>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</si>
  <si>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</si>
  <si>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</si>
  <si>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</si>
  <si>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</si>
  <si>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</si>
  <si>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</si>
  <si>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</si>
  <si>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</si>
  <si>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</si>
  <si>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</si>
  <si>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</si>
  <si>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</si>
  <si>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</si>
  <si>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</si>
  <si>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</si>
  <si>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</si>
  <si>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</si>
  <si>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</si>
  <si>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</si>
  <si>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</si>
  <si>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</si>
  <si>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</si>
  <si>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</si>
  <si>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</si>
  <si>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</si>
  <si>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</si>
  <si>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</si>
  <si>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</si>
  <si>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</si>
  <si>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</si>
  <si>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</si>
  <si>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</si>
  <si>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</si>
  <si>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</si>
  <si>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</si>
  <si>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</si>
  <si>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</si>
  <si>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</si>
  <si>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</si>
  <si>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</si>
  <si>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</si>
  <si>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</si>
  <si>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</si>
  <si>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</si>
  <si>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</si>
  <si>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</si>
  <si>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</si>
  <si>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</si>
  <si>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</si>
  <si>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</si>
  <si>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</si>
  <si>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</si>
  <si>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</si>
  <si>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</si>
  <si>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</si>
  <si>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</si>
  <si>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</si>
  <si>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</si>
  <si>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</si>
  <si>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</si>
  <si>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</si>
  <si>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</si>
  <si>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</si>
  <si>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</si>
  <si>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</si>
  <si>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</si>
  <si>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</si>
  <si>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</si>
  <si>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</si>
  <si>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</si>
  <si>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</si>
  <si>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</si>
  <si>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</si>
  <si>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</si>
  <si>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</si>
  <si>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</si>
  <si>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</si>
  <si>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</si>
  <si>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</si>
  <si>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</si>
  <si>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</si>
  <si>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</si>
  <si>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</si>
  <si>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</si>
  <si>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</si>
  <si>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</si>
  <si>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</si>
  <si>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</si>
  <si>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</si>
  <si>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</si>
  <si>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</si>
  <si>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</si>
  <si>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</si>
  <si>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</si>
  <si>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</si>
  <si>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</si>
  <si>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</si>
  <si>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</si>
  <si>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</si>
  <si>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</si>
  <si>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</si>
  <si>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</si>
  <si>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</si>
  <si>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</si>
  <si>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</si>
  <si>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</si>
  <si>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</si>
  <si>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</si>
  <si>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</si>
  <si>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</si>
  <si>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</si>
  <si>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</si>
  <si>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</si>
  <si>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</si>
  <si>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</si>
  <si>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</si>
  <si>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</si>
  <si>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</si>
  <si>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</si>
  <si>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</si>
  <si>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</si>
  <si>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</si>
  <si>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</si>
  <si>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</si>
  <si>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</si>
  <si>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</si>
  <si>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</si>
  <si>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</si>
  <si>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</si>
  <si>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</si>
  <si>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</si>
  <si>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</si>
  <si>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</si>
  <si>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</si>
  <si>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</si>
  <si>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</si>
  <si>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</si>
  <si>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</si>
  <si>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</si>
  <si>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</si>
  <si>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</si>
  <si>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</si>
  <si>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</si>
  <si>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</si>
  <si>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</si>
  <si>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</si>
  <si>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</si>
  <si>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</si>
  <si>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</si>
  <si>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</si>
  <si>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</si>
  <si>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</si>
  <si>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</si>
  <si>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</si>
  <si>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</si>
  <si>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</si>
  <si>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</si>
  <si>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</si>
  <si>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</si>
  <si>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</si>
  <si>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</si>
  <si>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</si>
  <si>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</si>
  <si>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</si>
  <si>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</si>
  <si>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</si>
  <si>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</si>
  <si>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</si>
  <si>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</si>
  <si>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</si>
  <si>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</si>
  <si>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</si>
  <si>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</si>
  <si>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</si>
  <si>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</si>
  <si>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</si>
  <si>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</si>
  <si>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</si>
  <si>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</si>
  <si>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</si>
  <si>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</si>
  <si>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</si>
  <si>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</si>
  <si>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</si>
  <si>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</si>
  <si>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</si>
  <si>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</si>
  <si>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</si>
  <si>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</si>
  <si>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</si>
  <si>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</si>
  <si>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</si>
  <si>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</si>
  <si>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</si>
  <si>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</si>
  <si>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</si>
  <si>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</si>
  <si>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</si>
  <si>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</si>
  <si>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</si>
  <si>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</si>
  <si>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</si>
  <si>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</si>
  <si>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</si>
  <si>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</si>
  <si>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</si>
  <si>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</si>
  <si>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</si>
  <si>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</si>
  <si>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</si>
  <si>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</si>
  <si>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</si>
  <si>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</si>
  <si>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</si>
  <si>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</si>
  <si>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</si>
  <si>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</si>
  <si>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</si>
  <si>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</si>
  <si>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</si>
  <si>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</si>
  <si>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</si>
  <si>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</si>
  <si>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</si>
  <si>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</si>
  <si>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</si>
  <si>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</si>
  <si>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</si>
  <si>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</si>
  <si>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</si>
  <si>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</si>
  <si>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</si>
  <si>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</si>
  <si>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</si>
  <si>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</si>
  <si>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</si>
  <si>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</si>
  <si>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</si>
  <si>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</si>
  <si>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</si>
  <si>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</si>
  <si>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</si>
  <si>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</si>
  <si>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</si>
  <si>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</si>
  <si>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</si>
  <si>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</si>
  <si>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</si>
  <si>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</si>
  <si>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</si>
  <si>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</si>
  <si>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</si>
  <si>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</si>
  <si>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</si>
  <si>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</si>
  <si>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</si>
  <si>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</si>
  <si>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</si>
  <si>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</si>
  <si>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</si>
  <si>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</si>
  <si>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</si>
  <si>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</si>
  <si>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</si>
  <si>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</si>
  <si>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</si>
  <si>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</si>
  <si>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</si>
  <si>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</si>
  <si>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</si>
  <si>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</si>
  <si>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</si>
  <si>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</si>
  <si>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</si>
  <si>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</si>
  <si>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</si>
  <si>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</si>
  <si>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</si>
  <si>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</si>
  <si>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</si>
  <si>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</si>
  <si>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</si>
  <si>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</si>
  <si>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</si>
  <si>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</si>
  <si>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</si>
  <si>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</si>
  <si>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</si>
  <si>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</si>
  <si>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</si>
  <si>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</si>
  <si>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</si>
  <si>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</si>
  <si>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</si>
  <si>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</si>
  <si>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</si>
  <si>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</si>
  <si>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</si>
  <si>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</si>
  <si>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</si>
  <si>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</si>
  <si>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</si>
  <si>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</si>
  <si>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</si>
  <si>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</si>
  <si>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</si>
  <si>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</si>
  <si>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</si>
  <si>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</si>
  <si>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</si>
  <si>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</si>
  <si>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</si>
  <si>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</si>
  <si>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</si>
  <si>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</si>
  <si>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</si>
  <si>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</si>
  <si>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</si>
  <si>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</si>
  <si>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</si>
  <si>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</si>
  <si>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</si>
  <si>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</si>
  <si>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</si>
  <si>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</si>
  <si>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</si>
  <si>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</si>
  <si>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</si>
  <si>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</si>
  <si>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</si>
  <si>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</si>
  <si>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</si>
  <si>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</si>
  <si>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</si>
  <si>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</si>
  <si>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</si>
  <si>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</si>
  <si>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</si>
  <si>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</si>
  <si>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</si>
  <si>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</si>
  <si>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</si>
  <si>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</si>
  <si>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</si>
  <si>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</si>
  <si>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</si>
  <si>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</si>
  <si>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</si>
  <si>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</si>
  <si>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</si>
  <si>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</si>
  <si>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</si>
  <si>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</si>
  <si>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</si>
  <si>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</si>
  <si>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</si>
  <si>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</si>
  <si>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</si>
  <si>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</si>
  <si>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</si>
  <si>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</si>
  <si>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</si>
  <si>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</si>
  <si>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</si>
  <si>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</si>
  <si>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</si>
  <si>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</si>
  <si>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</si>
  <si>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</si>
  <si>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</si>
  <si>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</si>
  <si>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</si>
  <si>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</si>
  <si>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</si>
  <si>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</si>
  <si>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</si>
  <si>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</si>
  <si>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</si>
  <si>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</si>
  <si>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</si>
  <si>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</si>
  <si>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</si>
  <si>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</si>
  <si>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</si>
  <si>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</si>
  <si>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</si>
  <si>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</si>
  <si>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</si>
  <si>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</si>
  <si>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</si>
  <si>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</si>
  <si>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</si>
  <si>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</si>
  <si>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</si>
  <si>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</si>
  <si>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</si>
  <si>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</si>
  <si>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</si>
  <si>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</si>
  <si>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</si>
  <si>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</si>
  <si>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</si>
  <si>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</si>
  <si>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</si>
  <si>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</si>
  <si>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</si>
  <si>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</si>
  <si>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</si>
  <si>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</si>
  <si>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</si>
  <si>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</si>
  <si>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</si>
  <si>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</si>
  <si>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</si>
  <si>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</si>
  <si>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</si>
  <si>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</si>
  <si>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</si>
  <si>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</si>
  <si>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</si>
  <si>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</si>
  <si>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</si>
  <si>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</si>
  <si>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</si>
  <si>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</si>
  <si>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</si>
  <si>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</si>
  <si>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</si>
  <si>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</si>
  <si>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</si>
  <si>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</si>
  <si>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</si>
  <si>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</si>
  <si>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</si>
  <si>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</si>
  <si>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</si>
  <si>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</si>
  <si>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</si>
  <si>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</si>
  <si>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</si>
  <si>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</si>
  <si>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</si>
  <si>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</si>
  <si>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</si>
  <si>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</si>
  <si>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</si>
  <si>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</si>
  <si>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</si>
  <si>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</si>
  <si>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</si>
  <si>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</si>
  <si>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</si>
  <si>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</si>
  <si>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</si>
  <si>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</si>
  <si>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</si>
  <si>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</si>
  <si>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</si>
  <si>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</si>
  <si>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</si>
  <si>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</si>
  <si>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</si>
  <si>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</si>
  <si>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</si>
  <si>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</si>
  <si>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</si>
  <si>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</si>
  <si>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</si>
  <si>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</si>
  <si>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</si>
  <si>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</si>
  <si>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</si>
  <si>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</si>
  <si>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</si>
  <si>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</si>
  <si>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</si>
  <si>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</si>
  <si>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</si>
  <si>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</si>
  <si>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</si>
  <si>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</si>
  <si>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</si>
  <si>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</si>
  <si>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</si>
  <si>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</si>
  <si>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</si>
  <si>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</si>
  <si>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</si>
  <si>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</si>
  <si>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</si>
  <si>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</si>
  <si>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</si>
  <si>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</si>
  <si>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</si>
  <si>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</si>
  <si>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</si>
  <si>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</si>
  <si>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</si>
  <si>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</si>
  <si>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</si>
  <si>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</si>
  <si>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</si>
  <si>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</si>
  <si>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</si>
  <si>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</si>
  <si>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</si>
  <si>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</si>
  <si>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</si>
  <si>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</si>
  <si>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</si>
  <si>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</si>
  <si>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</si>
  <si>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</si>
  <si>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</si>
  <si>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</si>
  <si>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</si>
  <si>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</si>
  <si>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</si>
  <si>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</si>
  <si>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</si>
  <si>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</si>
  <si>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</si>
  <si>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</si>
  <si>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</si>
  <si>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</si>
  <si>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</si>
  <si>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</si>
  <si>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</si>
  <si>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</si>
  <si>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</si>
  <si>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</si>
  <si>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</si>
  <si>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</si>
  <si>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</si>
  <si>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</si>
  <si>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</si>
  <si>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</si>
  <si>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</si>
  <si>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</si>
  <si>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</si>
  <si>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</si>
  <si>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</si>
  <si>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</si>
  <si>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</si>
  <si>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</si>
  <si>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</si>
  <si>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</si>
  <si>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</si>
  <si>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</si>
  <si>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</si>
  <si>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</si>
  <si>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</si>
  <si>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</si>
  <si>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</si>
  <si>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</si>
  <si>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</si>
  <si>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</si>
  <si>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</si>
  <si>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</si>
  <si>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</si>
  <si>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</si>
  <si>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</si>
  <si>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</si>
  <si>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</si>
  <si>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</si>
  <si>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</si>
  <si>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</si>
  <si>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</si>
  <si>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</si>
  <si>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</si>
  <si>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</si>
  <si>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</si>
  <si>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</si>
  <si>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</si>
  <si>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</si>
  <si>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</si>
  <si>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</si>
  <si>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</si>
  <si>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</si>
  <si>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</si>
  <si>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</si>
  <si>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</si>
  <si>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</si>
  <si>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</si>
  <si>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</si>
  <si>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</si>
  <si>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</si>
  <si>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</si>
  <si>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</si>
  <si>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</si>
  <si>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</si>
  <si>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</si>
  <si>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</si>
  <si>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</si>
  <si>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</si>
  <si>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</si>
  <si>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</si>
  <si>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</si>
  <si>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</si>
  <si>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</si>
  <si>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</si>
  <si>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</si>
  <si>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</si>
  <si>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</si>
  <si>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</si>
  <si>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</si>
  <si>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</si>
  <si>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</si>
  <si>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</si>
  <si>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</si>
  <si>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</si>
  <si>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</si>
  <si>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</si>
  <si>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</si>
  <si>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</si>
  <si>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</si>
  <si>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</si>
  <si>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</si>
  <si>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</si>
  <si>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</si>
  <si>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</si>
  <si>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</si>
  <si>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</si>
  <si>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</si>
  <si>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</si>
  <si>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</si>
  <si>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</si>
  <si>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</si>
  <si>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</si>
  <si>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</si>
  <si>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</si>
  <si>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</si>
  <si>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</si>
  <si>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</si>
  <si>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</si>
  <si>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</si>
  <si>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</si>
  <si>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</si>
  <si>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</si>
  <si>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</si>
  <si>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</si>
  <si>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</si>
  <si>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</si>
  <si>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</si>
  <si>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</si>
  <si>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</si>
  <si>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</si>
  <si>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</si>
  <si>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</si>
  <si>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</si>
  <si>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</si>
  <si>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</si>
  <si>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</si>
  <si>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</si>
  <si>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</si>
  <si>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</si>
  <si>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</si>
  <si>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</si>
  <si>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</si>
  <si>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</si>
  <si>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</si>
  <si>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</si>
  <si>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</si>
  <si>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</si>
  <si>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</si>
  <si>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</si>
  <si>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</si>
  <si>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</si>
  <si>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</si>
  <si>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</si>
  <si>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</si>
  <si>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</si>
  <si>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</si>
  <si>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</si>
  <si>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</si>
  <si>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</si>
  <si>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</si>
  <si>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</si>
  <si>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</si>
  <si>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</si>
  <si>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</si>
  <si>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</si>
  <si>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</si>
  <si>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</si>
  <si>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</si>
  <si>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</si>
  <si>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</si>
  <si>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</si>
  <si>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</si>
  <si>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</si>
  <si>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</si>
  <si>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</si>
  <si>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</si>
  <si>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</si>
  <si>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</si>
  <si>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</si>
  <si>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</si>
  <si>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</si>
  <si>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</si>
  <si>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</si>
  <si>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</si>
  <si>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</si>
  <si>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</si>
  <si>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</si>
  <si>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</si>
  <si>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</si>
  <si>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</si>
  <si>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</si>
  <si>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</si>
  <si>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</si>
  <si>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</si>
  <si>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</si>
  <si>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</si>
  <si>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</si>
  <si>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</si>
  <si>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</si>
  <si>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</si>
  <si>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</si>
  <si>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</si>
  <si>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</si>
  <si>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</si>
  <si>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</si>
  <si>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</si>
  <si>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</si>
  <si>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</si>
  <si>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</si>
  <si>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</si>
  <si>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</si>
  <si>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</si>
  <si>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</si>
  <si>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</si>
  <si>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</si>
  <si>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</si>
  <si>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</si>
  <si>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</si>
  <si>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</si>
  <si>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</si>
  <si>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</si>
  <si>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</si>
  <si>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</si>
  <si>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</si>
  <si>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</si>
  <si>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</si>
  <si>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</si>
  <si>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</si>
  <si>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</si>
  <si>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</si>
  <si>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</si>
  <si>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</si>
  <si>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</si>
  <si>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</si>
  <si>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</si>
  <si>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</si>
  <si>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</si>
  <si>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</si>
  <si>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</si>
  <si>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</si>
  <si>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</si>
  <si>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</si>
  <si>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</si>
  <si>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</si>
  <si>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</si>
  <si>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</si>
  <si>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</si>
  <si>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</si>
  <si>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</si>
  <si>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</si>
  <si>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</si>
  <si>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</si>
  <si>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</si>
  <si>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</si>
  <si>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</si>
  <si>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</si>
  <si>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</si>
  <si>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</si>
  <si>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</si>
  <si>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</si>
  <si>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</si>
  <si>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</si>
  <si>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</si>
  <si>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</si>
  <si>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</si>
  <si>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</si>
  <si>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</si>
  <si>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</si>
  <si>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</si>
  <si>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</si>
  <si>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</si>
  <si>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</si>
  <si>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</si>
  <si>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</si>
  <si>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</si>
  <si>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</si>
  <si>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</si>
  <si>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</si>
  <si>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</si>
  <si>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</si>
  <si>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</si>
  <si>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</si>
  <si>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</si>
  <si>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</si>
  <si>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</si>
  <si>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</si>
  <si>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</si>
  <si>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</si>
  <si>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</si>
  <si>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</si>
  <si>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</si>
  <si>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</si>
  <si>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</si>
  <si>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</si>
  <si>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</si>
  <si>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</si>
  <si>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</si>
  <si>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</si>
  <si>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</si>
  <si>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</si>
  <si>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</si>
  <si>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</si>
  <si>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</si>
  <si>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</si>
  <si>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</si>
  <si>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</si>
  <si>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</si>
  <si>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</si>
  <si>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</si>
  <si>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</si>
  <si>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</si>
  <si>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</si>
  <si>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</si>
  <si>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</si>
  <si>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</si>
  <si>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</si>
  <si>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</si>
  <si>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</si>
  <si>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</si>
  <si>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</si>
  <si>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</si>
  <si>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</si>
  <si>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</si>
  <si>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</si>
  <si>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</si>
  <si>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</si>
  <si>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</si>
  <si>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</si>
  <si>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</si>
  <si>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</si>
  <si>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</si>
  <si>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</si>
  <si>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</si>
  <si>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</si>
  <si>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</si>
  <si>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</si>
  <si>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</si>
  <si>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</si>
  <si>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</si>
  <si>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</si>
  <si>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</si>
  <si>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</si>
  <si>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</si>
  <si>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</si>
  <si>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</si>
  <si>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</si>
  <si>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</si>
  <si>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</si>
  <si>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</si>
  <si>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</si>
  <si>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</si>
  <si>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</si>
  <si>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</si>
  <si>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</si>
  <si>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</si>
  <si>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</si>
  <si>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</si>
  <si>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</si>
  <si>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</si>
  <si>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</si>
  <si>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</si>
  <si>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</si>
  <si>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</si>
  <si>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</si>
  <si>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</si>
  <si>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</si>
  <si>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</si>
  <si>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</si>
  <si>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</si>
  <si>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</si>
  <si>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</si>
  <si>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</si>
  <si>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</si>
  <si>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</si>
  <si>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</si>
  <si>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</si>
  <si>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</si>
  <si>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</si>
  <si>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</si>
  <si>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</si>
  <si>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</si>
  <si>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</si>
  <si>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</si>
  <si>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</si>
  <si>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</si>
  <si>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</si>
  <si>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</si>
  <si>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</si>
  <si>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</si>
  <si>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</si>
  <si>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</si>
  <si>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</si>
  <si>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</si>
  <si>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</si>
  <si>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</si>
  <si>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</si>
  <si>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</si>
  <si>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</si>
  <si>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</si>
  <si>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</si>
  <si>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</si>
  <si>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</si>
  <si>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</si>
  <si>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</si>
  <si>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</si>
  <si>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</si>
  <si>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</si>
  <si>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</si>
  <si>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</si>
  <si>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</si>
  <si>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</si>
  <si>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</si>
  <si>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</si>
  <si>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</si>
  <si>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</si>
  <si>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</si>
  <si>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</si>
  <si>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</si>
  <si>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</si>
  <si>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</si>
  <si>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</si>
  <si>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</si>
  <si>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</si>
  <si>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</si>
  <si>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</si>
  <si>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</si>
  <si>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</si>
  <si>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</si>
  <si>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</si>
  <si>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</si>
  <si>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</si>
  <si>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</si>
  <si>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</si>
  <si>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</si>
  <si>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</si>
  <si>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</si>
  <si>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</si>
  <si>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</si>
  <si>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</si>
  <si>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</si>
  <si>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</si>
  <si>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</si>
  <si>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</si>
  <si>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</si>
  <si>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</si>
  <si>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</si>
  <si>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</si>
  <si>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</si>
  <si>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</si>
  <si>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</si>
  <si>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</si>
  <si>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</si>
  <si>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</si>
  <si>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</si>
  <si>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</si>
  <si>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</si>
  <si>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</si>
  <si>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</si>
  <si>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</si>
  <si>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</si>
  <si>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</si>
  <si>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</si>
  <si>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</si>
  <si>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</si>
  <si>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</si>
  <si>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</si>
  <si>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</si>
  <si>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</si>
  <si>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</si>
  <si>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</si>
  <si>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</si>
  <si>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</si>
  <si>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</si>
  <si>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</si>
  <si>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</si>
  <si>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</si>
  <si>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</si>
  <si>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</si>
  <si>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</si>
  <si>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</si>
  <si>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</si>
  <si>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</si>
  <si>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</si>
  <si>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</si>
  <si>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</si>
  <si>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</si>
  <si>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</si>
  <si>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</si>
  <si>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</si>
  <si>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</si>
  <si>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</si>
  <si>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</si>
  <si>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</si>
  <si>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</si>
  <si>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</si>
  <si>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</si>
  <si>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</si>
  <si>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</si>
  <si>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</si>
  <si>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</si>
  <si>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</si>
  <si>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</si>
  <si>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</si>
  <si>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</si>
  <si>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</si>
  <si>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</si>
  <si>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</si>
  <si>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</si>
  <si>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</si>
  <si>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</si>
  <si>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</si>
  <si>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</si>
  <si>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</si>
  <si>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</si>
  <si>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</si>
  <si>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</si>
  <si>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</si>
  <si>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</si>
  <si>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</si>
  <si>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</si>
  <si>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</si>
  <si>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</si>
  <si>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</si>
  <si>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</si>
  <si>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</si>
  <si>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</si>
  <si>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</si>
  <si>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</si>
  <si>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</si>
  <si>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</si>
  <si>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</si>
  <si>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</si>
  <si>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</si>
  <si>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</si>
  <si>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</si>
  <si>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</si>
  <si>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</si>
  <si>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</si>
  <si>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</si>
  <si>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</si>
  <si>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</si>
  <si>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</si>
  <si>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</si>
  <si>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</si>
  <si>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</si>
  <si>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</si>
  <si>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</si>
  <si>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</si>
  <si>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</si>
  <si>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</si>
  <si>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</si>
  <si>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</si>
  <si>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</si>
  <si>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</si>
  <si>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</si>
  <si>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</si>
  <si>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</si>
  <si>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</si>
  <si>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</si>
  <si>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</si>
  <si>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</si>
  <si>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</si>
  <si>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</si>
  <si>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</si>
  <si>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</si>
  <si>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</si>
  <si>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</si>
  <si>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</si>
  <si>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</si>
  <si>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</si>
  <si>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</si>
  <si>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</si>
  <si>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</si>
  <si>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</si>
  <si>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</si>
  <si>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</si>
  <si>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</si>
  <si>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</si>
  <si>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</si>
  <si>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</si>
  <si>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</si>
  <si>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</si>
  <si>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</si>
  <si>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</si>
  <si>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</si>
  <si>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</si>
  <si>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</si>
  <si>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</si>
  <si>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</si>
  <si>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</si>
  <si>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</si>
  <si>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</si>
  <si>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</si>
  <si>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</si>
  <si>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</si>
  <si>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</si>
  <si>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</si>
  <si>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</si>
  <si>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</si>
  <si>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</si>
  <si>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</si>
  <si>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</si>
  <si>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</si>
  <si>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</si>
  <si>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</si>
  <si>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</si>
  <si>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</si>
  <si>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</si>
  <si>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</si>
  <si>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</si>
  <si>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</si>
  <si>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</si>
  <si>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</si>
  <si>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</si>
  <si>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</si>
  <si>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</si>
  <si>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</si>
  <si>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</si>
  <si>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</si>
  <si>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</si>
  <si>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</si>
  <si>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</si>
  <si>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</si>
  <si>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</si>
  <si>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</si>
  <si>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</si>
  <si>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</si>
  <si>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</si>
  <si>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</si>
  <si>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</si>
  <si>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</si>
  <si>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</si>
  <si>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</si>
  <si>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</si>
  <si>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</si>
  <si>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</si>
  <si>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</si>
  <si>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</si>
  <si>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</si>
  <si>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</si>
  <si>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</si>
  <si>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</si>
  <si>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</si>
  <si>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</si>
  <si>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</si>
  <si>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</si>
  <si>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</si>
  <si>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</si>
  <si>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</si>
  <si>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</si>
  <si>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</si>
  <si>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</si>
  <si>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</si>
  <si>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</si>
  <si>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</si>
  <si>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</si>
  <si>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</si>
  <si>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</si>
  <si>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</si>
  <si>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</si>
  <si>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</si>
  <si>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</si>
  <si>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</si>
  <si>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</si>
  <si>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</si>
  <si>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</si>
  <si>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</si>
  <si>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</si>
  <si>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</si>
  <si>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</si>
  <si>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</si>
  <si>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</si>
  <si>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</si>
  <si>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</si>
  <si>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</si>
  <si>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</si>
  <si>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</si>
  <si>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</si>
  <si>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</si>
  <si>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</si>
  <si>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</si>
  <si>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</si>
  <si>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</si>
  <si>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</si>
  <si>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</si>
  <si>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</si>
  <si>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</si>
  <si>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</si>
  <si>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</si>
  <si>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</si>
  <si>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</si>
  <si>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</si>
  <si>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</si>
  <si>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</si>
  <si>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</si>
  <si>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</si>
  <si>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</si>
  <si>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</si>
  <si>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</si>
  <si>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</si>
  <si>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</si>
  <si>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</si>
  <si>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</si>
  <si>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</si>
  <si>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</si>
  <si>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</si>
  <si>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</si>
  <si>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</si>
  <si>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</si>
  <si>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</si>
  <si>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</si>
  <si>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</si>
  <si>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</si>
  <si>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</si>
  <si>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</si>
  <si>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</si>
  <si>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</si>
  <si>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</si>
  <si>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</si>
  <si>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</si>
  <si>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</si>
  <si>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</si>
  <si>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</si>
  <si>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</si>
  <si>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</si>
  <si>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</si>
  <si>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</si>
  <si>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</si>
  <si>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</si>
  <si>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</si>
  <si>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</si>
  <si>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</si>
  <si>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</si>
  <si>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</si>
  <si>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</si>
  <si>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</si>
  <si>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</si>
  <si>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</si>
  <si>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</si>
  <si>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</si>
  <si>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</si>
  <si>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</si>
  <si>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</si>
  <si>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</si>
  <si>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</si>
  <si>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</si>
  <si>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</si>
  <si>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</si>
  <si>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</si>
  <si>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</si>
  <si>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</si>
  <si>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</si>
  <si>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</si>
  <si>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</si>
  <si>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</si>
  <si>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</si>
  <si>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</si>
  <si>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</si>
  <si>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</si>
  <si>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</si>
  <si>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</si>
  <si>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</si>
  <si>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</si>
  <si>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</si>
  <si>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</si>
  <si>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</si>
  <si>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</si>
  <si>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</si>
  <si>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</si>
  <si>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</si>
  <si>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</si>
  <si>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</si>
  <si>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</si>
  <si>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</si>
  <si>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</si>
  <si>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</si>
  <si>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</si>
  <si>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</si>
  <si>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</si>
  <si>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</si>
  <si>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</si>
  <si>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</si>
  <si>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</si>
  <si>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</si>
  <si>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</si>
  <si>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</si>
  <si>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</si>
  <si>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</si>
  <si>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</si>
  <si>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</si>
  <si>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</si>
  <si>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</si>
  <si>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</si>
  <si>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</si>
  <si>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</si>
  <si>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</si>
  <si>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</si>
  <si>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</si>
  <si>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</si>
  <si>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</si>
  <si>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</si>
  <si>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</si>
  <si>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</si>
  <si>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</si>
  <si>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</si>
  <si>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</si>
  <si>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</si>
  <si>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</si>
  <si>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</si>
  <si>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</si>
  <si>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</si>
  <si>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</si>
  <si>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</si>
  <si>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</si>
  <si>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</si>
  <si>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</si>
  <si>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</si>
  <si>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</si>
  <si>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</si>
  <si>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</si>
  <si>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</si>
  <si>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</si>
  <si>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</si>
  <si>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</si>
  <si>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</si>
  <si>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</si>
  <si>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</si>
  <si>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</si>
  <si>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</si>
  <si>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</si>
  <si>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</si>
  <si>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</si>
  <si>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</si>
  <si>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</si>
  <si>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</si>
  <si>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</si>
  <si>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</si>
  <si>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</si>
  <si>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</si>
  <si>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</si>
  <si>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</si>
  <si>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</si>
  <si>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</si>
  <si>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</si>
  <si>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</si>
  <si>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</si>
  <si>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</si>
  <si>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</si>
  <si>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</si>
  <si>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</si>
  <si>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</si>
  <si>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</si>
  <si>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</si>
  <si>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</si>
  <si>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</si>
  <si>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</si>
  <si>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</si>
  <si>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</si>
  <si>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</si>
  <si>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</si>
  <si>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</si>
  <si>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</si>
  <si>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</si>
  <si>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</si>
  <si>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</si>
  <si>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</si>
  <si>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</si>
  <si>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</si>
  <si>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</si>
  <si>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</si>
  <si>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</si>
  <si>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</si>
  <si>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</si>
  <si>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</si>
  <si>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</si>
  <si>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</si>
  <si>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</si>
  <si>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</si>
  <si>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</si>
  <si>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</si>
  <si>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</si>
  <si>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</si>
  <si>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</si>
  <si>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</si>
  <si>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</si>
  <si>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</si>
  <si>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</si>
  <si>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</si>
  <si>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</si>
  <si>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</si>
  <si>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</si>
  <si>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</si>
  <si>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</si>
  <si>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</si>
  <si>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</si>
  <si>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</si>
  <si>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</si>
  <si>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</si>
  <si>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</si>
  <si>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</si>
  <si>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</si>
  <si>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</si>
  <si>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</si>
  <si>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</si>
  <si>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</si>
  <si>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</si>
  <si>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</si>
  <si>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</si>
  <si>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</si>
  <si>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</si>
  <si>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</si>
  <si>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</si>
  <si>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</si>
  <si>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</si>
  <si>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</si>
  <si>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</si>
  <si>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</si>
  <si>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</si>
  <si>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</si>
  <si>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</si>
  <si>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</si>
  <si>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</si>
  <si>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</si>
  <si>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</si>
  <si>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</si>
  <si>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</si>
  <si>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</si>
  <si>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</si>
  <si>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</si>
  <si>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</si>
  <si>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</si>
  <si>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</si>
  <si>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</si>
  <si>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</si>
  <si>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</si>
  <si>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</si>
  <si>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</si>
  <si>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</si>
  <si>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</si>
  <si>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</si>
  <si>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</si>
  <si>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</si>
  <si>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</si>
  <si>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</si>
  <si>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</si>
  <si>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</si>
  <si>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</si>
  <si>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</si>
  <si>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</si>
  <si>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</si>
  <si>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</si>
  <si>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</si>
  <si>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</si>
  <si>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</si>
  <si>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</si>
  <si>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</si>
  <si>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</si>
  <si>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</si>
  <si>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</si>
  <si>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</si>
  <si>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</si>
  <si>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</si>
  <si>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</si>
  <si>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</si>
  <si>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</si>
  <si>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</si>
  <si>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</si>
  <si>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</si>
  <si>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</si>
  <si>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</si>
  <si>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</si>
  <si>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</si>
  <si>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</si>
  <si>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</si>
  <si>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</si>
  <si>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</si>
  <si>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</si>
  <si>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</si>
  <si>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</si>
  <si>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</si>
  <si>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</si>
  <si>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</si>
  <si>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</si>
  <si>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</si>
  <si>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</si>
  <si>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</si>
  <si>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</si>
  <si>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</si>
  <si>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</si>
  <si>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</si>
  <si>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</si>
  <si>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</si>
  <si>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</si>
  <si>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</si>
  <si>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</si>
  <si>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</si>
  <si>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</si>
  <si>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</si>
  <si>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</si>
  <si>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</si>
  <si>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</si>
  <si>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</si>
  <si>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</si>
  <si>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</si>
  <si>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</si>
  <si>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</si>
  <si>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</si>
  <si>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</si>
  <si>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</si>
  <si>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</si>
  <si>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</si>
  <si>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</si>
  <si>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</si>
  <si>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</si>
  <si>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</si>
  <si>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</si>
  <si>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</si>
  <si>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</si>
  <si>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</si>
  <si>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</si>
  <si>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</si>
  <si>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</si>
  <si>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</si>
  <si>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</si>
  <si>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</si>
  <si>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</si>
  <si>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</si>
  <si>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</si>
  <si>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</si>
  <si>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</si>
  <si>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</si>
  <si>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</si>
  <si>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</si>
  <si>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</si>
  <si>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</si>
  <si>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</si>
  <si>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</si>
  <si>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</si>
  <si>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</si>
  <si>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</si>
  <si>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</si>
  <si>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</si>
  <si>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</si>
  <si>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</si>
  <si>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</si>
  <si>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</si>
  <si>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</si>
  <si>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</si>
  <si>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</si>
  <si>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</si>
  <si>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</si>
  <si>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</si>
  <si>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</si>
  <si>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</si>
  <si>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</si>
  <si>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</si>
  <si>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</si>
  <si>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</si>
  <si>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</si>
  <si>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</si>
  <si>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</si>
  <si>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</si>
  <si>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</si>
  <si>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</si>
  <si>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</si>
  <si>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</si>
  <si>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</si>
  <si>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</si>
  <si>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</si>
  <si>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</si>
  <si>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</si>
  <si>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</si>
  <si>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</si>
  <si>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</si>
  <si>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</si>
  <si>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</si>
  <si>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</si>
  <si>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</si>
  <si>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</si>
  <si>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</si>
  <si>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</si>
  <si>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</si>
  <si>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</si>
  <si>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</si>
  <si>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</si>
  <si>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</si>
  <si>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</si>
  <si>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</si>
  <si>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</si>
  <si>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</si>
  <si>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</si>
  <si>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</si>
  <si>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</si>
  <si>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</si>
  <si>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</si>
  <si>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</si>
  <si>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</si>
  <si>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</si>
  <si>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</si>
  <si>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</si>
  <si>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</si>
  <si>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</si>
  <si>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</si>
  <si>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</si>
  <si>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</si>
  <si>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</si>
  <si>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</si>
  <si>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</si>
  <si>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</si>
  <si>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</si>
  <si>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</si>
  <si>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</si>
  <si>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</si>
  <si>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</si>
  <si>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</si>
  <si>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</si>
  <si>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</si>
  <si>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</si>
  <si>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</si>
  <si>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</si>
  <si>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</si>
  <si>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</si>
  <si>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</si>
  <si>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</si>
  <si>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</si>
  <si>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</si>
  <si>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</si>
  <si>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</si>
  <si>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</si>
  <si>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</si>
  <si>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</si>
  <si>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</si>
  <si>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</si>
  <si>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</si>
  <si>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</si>
  <si>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</si>
  <si>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</si>
  <si>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</si>
  <si>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</si>
  <si>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</si>
  <si>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</si>
  <si>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</si>
  <si>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</si>
  <si>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</si>
  <si>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</si>
  <si>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</si>
  <si>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</si>
  <si>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</si>
  <si>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</si>
  <si>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</si>
  <si>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</si>
  <si>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</si>
  <si>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</si>
  <si>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</si>
  <si>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</si>
  <si>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</si>
  <si>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</si>
  <si>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</si>
  <si>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</si>
  <si>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</si>
  <si>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</si>
  <si>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</si>
  <si>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</si>
  <si>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</si>
  <si>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</si>
  <si>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</si>
  <si>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</si>
  <si>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</si>
  <si>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</si>
  <si>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</si>
  <si>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</si>
  <si>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</si>
  <si>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</si>
  <si>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</si>
  <si>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</si>
  <si>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</si>
  <si>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</si>
  <si>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</si>
  <si>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</si>
  <si>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</si>
  <si>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</si>
  <si>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</si>
  <si>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</si>
  <si>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</si>
  <si>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</si>
  <si>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</si>
  <si>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</si>
  <si>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</si>
  <si>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</si>
  <si>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</si>
  <si>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</si>
  <si>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</si>
  <si>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</si>
  <si>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</si>
  <si>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</si>
  <si>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</si>
  <si>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</si>
  <si>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</si>
  <si>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</si>
  <si>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</si>
  <si>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</si>
  <si>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</si>
  <si>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</si>
  <si>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</si>
  <si>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</si>
  <si>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</si>
  <si>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</si>
  <si>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</si>
  <si>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</si>
  <si>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</si>
  <si>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</si>
  <si>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</si>
  <si>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</si>
  <si>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</si>
  <si>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</si>
  <si>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</si>
  <si>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</si>
  <si>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</si>
  <si>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</si>
  <si>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</si>
  <si>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</si>
  <si>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</si>
  <si>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</si>
  <si>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</si>
  <si>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</si>
  <si>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</si>
  <si>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</si>
  <si>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</si>
  <si>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</si>
  <si>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</si>
  <si>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</si>
  <si>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</si>
  <si>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</si>
  <si>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</si>
  <si>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</si>
  <si>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</si>
  <si>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</si>
  <si>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</si>
  <si>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</si>
  <si>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</si>
  <si>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</si>
  <si>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</si>
  <si>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</si>
  <si>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</si>
  <si>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</si>
  <si>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</si>
  <si>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</si>
  <si>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</si>
  <si>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</si>
  <si>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</si>
  <si>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</si>
  <si>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</si>
  <si>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</si>
  <si>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</si>
  <si>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</si>
  <si>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</si>
  <si>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</si>
  <si>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</si>
  <si>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</si>
  <si>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</si>
  <si>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</si>
  <si>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</si>
  <si>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</si>
  <si>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</si>
  <si>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</si>
  <si>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</si>
  <si>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</si>
  <si>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</si>
  <si>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</si>
  <si>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</si>
  <si>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</si>
  <si>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</si>
  <si>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</si>
  <si>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</si>
  <si>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</si>
  <si>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</si>
  <si>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</si>
  <si>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</si>
  <si>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</si>
  <si>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</si>
  <si>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</si>
  <si>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</si>
  <si>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</si>
  <si>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</si>
  <si>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</si>
  <si>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</si>
  <si>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</si>
  <si>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</si>
  <si>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</si>
  <si>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</si>
  <si>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</si>
  <si>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</si>
  <si>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</si>
  <si>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</si>
  <si>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</si>
  <si>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</si>
  <si>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</si>
  <si>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</si>
  <si>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</si>
  <si>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</si>
  <si>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</si>
  <si>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</si>
  <si>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</si>
  <si>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</si>
  <si>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</si>
  <si>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</si>
  <si>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</si>
  <si>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</si>
  <si>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</si>
  <si>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</si>
  <si>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</si>
  <si>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</si>
  <si>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</si>
  <si>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</si>
  <si>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</si>
  <si>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</si>
  <si>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</si>
  <si>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</si>
  <si>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</si>
  <si>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</si>
  <si>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</si>
  <si>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</si>
  <si>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</si>
  <si>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</si>
  <si>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</si>
  <si>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</si>
  <si>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</si>
  <si>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</si>
  <si>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</si>
  <si>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</si>
  <si>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</si>
  <si>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</si>
  <si>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</si>
  <si>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</si>
  <si>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</si>
  <si>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</si>
  <si>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</si>
  <si>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</si>
  <si>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</si>
  <si>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</si>
  <si>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</si>
  <si>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</si>
  <si>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</si>
  <si>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</si>
  <si>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</si>
  <si>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</si>
  <si>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</si>
  <si>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</si>
  <si>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</si>
  <si>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</si>
  <si>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</si>
  <si>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</si>
  <si>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</si>
  <si>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</si>
  <si>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</si>
  <si>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</si>
  <si>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</si>
  <si>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</si>
  <si>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</si>
  <si>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</si>
  <si>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</si>
  <si>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</si>
  <si>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</si>
  <si>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</si>
  <si>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</si>
  <si>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</si>
  <si>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</si>
  <si>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</si>
  <si>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</si>
  <si>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</si>
  <si>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</si>
  <si>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</si>
  <si>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</si>
  <si>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</si>
  <si>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</si>
  <si>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</si>
  <si>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</si>
  <si>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</si>
  <si>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</si>
  <si>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</si>
  <si>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</si>
  <si>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</si>
  <si>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</si>
  <si>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</si>
  <si>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</si>
  <si>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</si>
  <si>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</si>
  <si>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</si>
  <si>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</si>
  <si>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</si>
  <si>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</si>
  <si>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</si>
  <si>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</si>
  <si>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</si>
  <si>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</si>
  <si>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</si>
  <si>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</si>
  <si>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</si>
  <si>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</si>
  <si>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</si>
  <si>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</si>
  <si>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</si>
  <si>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</si>
  <si>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</si>
  <si>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</si>
  <si>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</si>
  <si>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</si>
  <si>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</si>
  <si>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</si>
  <si>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</si>
  <si>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</si>
  <si>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</si>
  <si>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</si>
  <si>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</si>
  <si>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</si>
  <si>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</si>
  <si>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</si>
  <si>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</si>
  <si>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</si>
  <si>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</si>
  <si>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</si>
  <si>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</si>
  <si>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</si>
  <si>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</si>
  <si>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</si>
  <si>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</si>
  <si>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</si>
  <si>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</si>
  <si>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</si>
  <si>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</si>
  <si>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</si>
  <si>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</si>
  <si>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</si>
  <si>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</si>
  <si>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</si>
  <si>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</si>
  <si>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</si>
  <si>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</si>
  <si>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</si>
  <si>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</si>
  <si>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</si>
  <si>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</si>
  <si>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</si>
  <si>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</si>
  <si>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</si>
  <si>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</si>
  <si>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</si>
  <si>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</si>
  <si>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</si>
  <si>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</si>
  <si>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</si>
  <si>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</si>
  <si>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</si>
  <si>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</si>
  <si>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</si>
  <si>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</si>
  <si>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</si>
  <si>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</si>
  <si>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</si>
  <si>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</si>
  <si>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</si>
  <si>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</si>
  <si>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</si>
  <si>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</si>
  <si>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</si>
  <si>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</si>
  <si>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</si>
  <si>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</si>
  <si>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</si>
  <si>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</si>
  <si>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</si>
  <si>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</si>
  <si>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</si>
  <si>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</si>
  <si>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</si>
  <si>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</si>
  <si>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</si>
  <si>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</si>
  <si>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</si>
  <si>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</si>
  <si>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</si>
  <si>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</si>
  <si>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</si>
  <si>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</si>
  <si>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</si>
  <si>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</si>
  <si>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</si>
  <si>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</si>
  <si>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</si>
  <si>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</si>
  <si>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</si>
  <si>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</si>
  <si>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</si>
  <si>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</si>
  <si>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</si>
  <si>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</si>
  <si>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</si>
  <si>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</si>
  <si>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</si>
  <si>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</si>
  <si>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</si>
  <si>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</si>
  <si>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</si>
  <si>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</si>
  <si>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</si>
  <si>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</si>
  <si>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</si>
  <si>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</si>
  <si>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</si>
  <si>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</si>
  <si>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</si>
  <si>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</si>
  <si>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</si>
  <si>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</si>
  <si>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</si>
  <si>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</si>
  <si>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</si>
  <si>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</si>
  <si>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</si>
  <si>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</si>
  <si>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</si>
  <si>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</si>
  <si>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</si>
  <si>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</si>
  <si>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</si>
  <si>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</si>
  <si>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</si>
  <si>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</si>
  <si>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</si>
  <si>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</si>
  <si>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</si>
  <si>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</si>
  <si>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</si>
  <si>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</si>
  <si>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</si>
  <si>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</si>
  <si>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</si>
  <si>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</si>
  <si>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</si>
  <si>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</si>
  <si>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</si>
  <si>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</si>
  <si>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</si>
  <si>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</si>
  <si>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</si>
  <si>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</si>
  <si>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</si>
  <si>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</si>
  <si>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</si>
  <si>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</si>
  <si>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</si>
  <si>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</si>
  <si>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</si>
  <si>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</si>
  <si>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</si>
  <si>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</si>
  <si>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</si>
  <si>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</si>
  <si>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</si>
  <si>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</si>
  <si>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</si>
  <si>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</si>
  <si>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</si>
  <si>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</si>
  <si>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</si>
  <si>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</si>
  <si>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</si>
  <si>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</si>
  <si>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</si>
  <si>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</si>
  <si>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</si>
  <si>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</si>
  <si>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</si>
  <si>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</si>
  <si>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</si>
  <si>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</si>
  <si>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</si>
  <si>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</si>
  <si>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</si>
  <si>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</si>
  <si>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</si>
  <si>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</si>
  <si>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</si>
  <si>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</si>
  <si>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</si>
  <si>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</si>
  <si>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</si>
  <si>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</si>
  <si>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</si>
  <si>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</si>
  <si>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</si>
  <si>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</si>
  <si>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</si>
  <si>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</si>
  <si>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</si>
  <si>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</si>
  <si>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</si>
  <si>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</si>
  <si>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</si>
  <si>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</si>
  <si>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</si>
  <si>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</si>
  <si>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</si>
  <si>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</si>
  <si>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</si>
  <si>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</si>
  <si>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</si>
  <si>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</si>
  <si>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</si>
  <si>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</si>
  <si>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</si>
  <si>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</si>
  <si>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</si>
  <si>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</si>
  <si>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</si>
  <si>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</si>
  <si>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</si>
  <si>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</si>
  <si>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</si>
  <si>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</si>
  <si>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</si>
  <si>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</si>
  <si>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</si>
  <si>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</si>
  <si>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</si>
  <si>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</si>
  <si>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</si>
  <si>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</si>
  <si>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</si>
  <si>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</si>
  <si>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</si>
  <si>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</si>
  <si>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</si>
  <si>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</si>
  <si>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</si>
  <si>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</si>
  <si>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</si>
  <si>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</si>
  <si>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</si>
  <si>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</si>
  <si>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</si>
  <si>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</si>
  <si>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</si>
  <si>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</si>
  <si>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</si>
  <si>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</si>
  <si>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</si>
  <si>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</si>
  <si>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</si>
  <si>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</si>
  <si>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</si>
  <si>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</si>
  <si>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</si>
  <si>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</si>
  <si>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</si>
  <si>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</si>
  <si>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</si>
  <si>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</si>
  <si>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</si>
  <si>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</si>
  <si>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</si>
  <si>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</si>
  <si>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</si>
  <si>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</si>
  <si>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</si>
  <si>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</si>
  <si>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</si>
  <si>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</si>
  <si>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</si>
  <si>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</si>
  <si>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</si>
  <si>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</si>
  <si>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</si>
  <si>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</si>
  <si>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</si>
  <si>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</si>
  <si>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</si>
  <si>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</si>
  <si>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</si>
  <si>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</si>
  <si>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</si>
  <si>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</si>
  <si>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</si>
  <si>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</si>
  <si>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</si>
  <si>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</si>
  <si>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</si>
  <si>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</si>
  <si>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</si>
  <si>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</si>
  <si>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</si>
  <si>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</si>
  <si>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</si>
  <si>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</si>
  <si>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</si>
  <si>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</si>
  <si>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</si>
  <si>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</si>
  <si>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</si>
  <si>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</si>
  <si>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</si>
  <si>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</si>
  <si>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</si>
  <si>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</si>
  <si>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</si>
  <si>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</si>
  <si>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</si>
  <si>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</si>
  <si>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</si>
  <si>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</si>
  <si>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</si>
  <si>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</si>
  <si>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</si>
  <si>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</si>
  <si>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</si>
  <si>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</si>
  <si>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</si>
  <si>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</si>
  <si>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</si>
  <si>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</si>
  <si>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</si>
  <si>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</si>
  <si>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</si>
  <si>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</si>
  <si>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</si>
  <si>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</si>
  <si>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</si>
  <si>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</si>
  <si>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</si>
  <si>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</si>
  <si>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</si>
  <si>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</si>
  <si>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</si>
  <si>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</si>
  <si>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</si>
  <si>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</si>
  <si>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</si>
  <si>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</si>
  <si>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</si>
  <si>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</si>
  <si>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</si>
  <si>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</si>
  <si>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</si>
  <si>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</si>
  <si>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</si>
  <si>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</si>
  <si>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</si>
  <si>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</si>
  <si>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</si>
  <si>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</si>
  <si>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</si>
  <si>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</si>
  <si>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</si>
  <si>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</si>
  <si>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</si>
  <si>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</si>
  <si>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</si>
  <si>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</si>
  <si>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</si>
  <si>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</si>
  <si>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</si>
  <si>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</si>
  <si>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</si>
  <si>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</si>
  <si>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</si>
  <si>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</si>
  <si>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</si>
  <si>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</si>
  <si>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</si>
  <si>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</si>
  <si>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</si>
  <si>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</si>
  <si>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</si>
  <si>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</si>
  <si>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</si>
  <si>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</si>
  <si>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</si>
  <si>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</si>
  <si>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</si>
  <si>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</si>
  <si>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</si>
  <si>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</si>
  <si>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</si>
  <si>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</si>
  <si>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</si>
  <si>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</si>
  <si>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</si>
  <si>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</si>
  <si>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</si>
  <si>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</si>
  <si>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</si>
  <si>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</si>
  <si>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</si>
  <si>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</si>
  <si>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</si>
  <si>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</si>
  <si>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</si>
  <si>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</si>
  <si>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</si>
  <si>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</si>
  <si>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</si>
  <si>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</si>
  <si>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</si>
  <si>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</si>
  <si>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</si>
  <si>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</si>
  <si>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</si>
  <si>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</si>
  <si>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</si>
  <si>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</si>
  <si>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</si>
  <si>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</si>
  <si>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</si>
  <si>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</si>
  <si>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</si>
  <si>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</si>
  <si>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</si>
  <si>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</si>
  <si>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</si>
  <si>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</si>
  <si>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</si>
  <si>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</si>
  <si>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</si>
  <si>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</si>
  <si>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</si>
  <si>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</si>
  <si>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</si>
  <si>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</si>
  <si>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</si>
  <si>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</si>
  <si>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</si>
  <si>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</si>
  <si>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</si>
  <si>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</si>
  <si>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</si>
  <si>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</si>
  <si>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</si>
  <si>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</si>
  <si>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</si>
  <si>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</si>
  <si>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</si>
  <si>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</si>
  <si>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</si>
  <si>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</si>
  <si>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</si>
  <si>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</si>
  <si>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</si>
  <si>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</si>
  <si>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</si>
  <si>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</si>
  <si>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</si>
  <si>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</si>
  <si>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</si>
  <si>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</si>
  <si>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</si>
  <si>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</si>
  <si>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</si>
  <si>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</si>
  <si>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</si>
  <si>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</si>
  <si>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</si>
  <si>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</si>
  <si>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</si>
  <si>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</si>
  <si>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</si>
  <si>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</si>
  <si>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</si>
  <si>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</si>
  <si>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</si>
  <si>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</si>
  <si>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</si>
  <si>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</si>
  <si>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</si>
  <si>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</si>
  <si>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</si>
  <si>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</si>
  <si>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</si>
  <si>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</si>
  <si>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</si>
  <si>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</si>
  <si>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</si>
  <si>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</si>
  <si>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</si>
  <si>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</si>
  <si>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</si>
  <si>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</si>
  <si>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</si>
  <si>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</si>
  <si>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</si>
  <si>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</si>
  <si>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</si>
  <si>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</si>
  <si>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</si>
  <si>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</si>
  <si>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</si>
  <si>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</si>
  <si>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</si>
  <si>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</si>
  <si>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</si>
  <si>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</si>
  <si>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</si>
  <si>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</si>
  <si>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</si>
  <si>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</si>
  <si>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</si>
  <si>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</si>
  <si>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</si>
  <si>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</si>
  <si>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</si>
  <si>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</si>
  <si>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</si>
  <si>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</si>
  <si>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</si>
  <si>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</si>
  <si>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</si>
  <si>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</si>
  <si>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</si>
  <si>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</si>
  <si>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</si>
  <si>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</si>
  <si>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</si>
  <si>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</si>
  <si>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</si>
  <si>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</si>
  <si>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</si>
  <si>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</si>
  <si>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</si>
  <si>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</si>
  <si>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</si>
  <si>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</si>
  <si>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</si>
  <si>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</si>
  <si>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</si>
  <si>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</si>
  <si>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</si>
  <si>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</si>
  <si>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</si>
  <si>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</si>
  <si>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</si>
  <si>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</si>
  <si>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</si>
  <si>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</si>
  <si>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</si>
  <si>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</si>
  <si>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</si>
  <si>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</si>
  <si>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</si>
  <si>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</si>
  <si>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</si>
  <si>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</si>
  <si>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</si>
  <si>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</si>
  <si>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</si>
  <si>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</si>
  <si>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</si>
  <si>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</si>
  <si>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</si>
  <si>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</si>
  <si>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</si>
  <si>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</si>
  <si>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</si>
  <si>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</si>
  <si>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</si>
  <si>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</si>
  <si>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</si>
  <si>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</si>
  <si>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</si>
  <si>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</si>
  <si>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</si>
  <si>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</si>
  <si>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</si>
  <si>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</si>
  <si>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</si>
  <si>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</si>
  <si>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</si>
  <si>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</si>
  <si>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</si>
  <si>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</si>
  <si>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</si>
  <si>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</si>
  <si>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</si>
  <si>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</si>
  <si>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</si>
  <si>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</si>
  <si>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</si>
  <si>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</si>
  <si>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</si>
  <si>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</si>
  <si>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</si>
  <si>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</si>
  <si>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</si>
  <si>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</si>
  <si>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</si>
  <si>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</si>
  <si>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</si>
  <si>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</si>
  <si>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</si>
  <si>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</si>
  <si>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</si>
  <si>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</si>
  <si>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</si>
  <si>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</si>
  <si>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</si>
  <si>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</si>
  <si>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</si>
  <si>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</si>
  <si>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</si>
  <si>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</si>
  <si>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</si>
  <si>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</si>
  <si>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</si>
  <si>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</si>
  <si>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</si>
  <si>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</si>
  <si>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</si>
  <si>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</si>
  <si>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</si>
  <si>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</si>
  <si>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</si>
  <si>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</si>
  <si>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</si>
  <si>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</si>
  <si>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</si>
  <si>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</si>
  <si>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</si>
  <si>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</si>
  <si>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</si>
  <si>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</si>
  <si>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</si>
  <si>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</si>
  <si>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</si>
  <si>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</si>
  <si>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</si>
  <si>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</si>
  <si>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</si>
  <si>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</si>
  <si>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</si>
  <si>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</si>
  <si>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</si>
  <si>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</si>
  <si>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</si>
  <si>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</si>
  <si>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</si>
  <si>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</si>
  <si>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</si>
  <si>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</si>
  <si>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</si>
  <si>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</si>
  <si>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</si>
  <si>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</si>
  <si>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</si>
  <si>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</si>
  <si>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</si>
  <si>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</si>
  <si>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</si>
  <si>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</si>
  <si>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</si>
  <si>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</si>
  <si>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</si>
  <si>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</si>
  <si>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</si>
  <si>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</si>
  <si>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</si>
  <si>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</si>
  <si>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</si>
  <si>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</si>
  <si>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</si>
  <si>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</si>
  <si>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</si>
  <si>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</si>
  <si>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</si>
  <si>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</si>
  <si>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</si>
  <si>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</si>
  <si>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</si>
  <si>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</si>
  <si>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</si>
  <si>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</si>
  <si>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</si>
  <si>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</si>
  <si>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</si>
  <si>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</si>
  <si>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</si>
  <si>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</si>
  <si>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</si>
  <si>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</si>
  <si>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</si>
  <si>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</si>
  <si>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</si>
  <si>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</si>
  <si>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</si>
  <si>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</si>
  <si>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</si>
  <si>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</si>
  <si>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</si>
  <si>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</si>
  <si>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</si>
  <si>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</si>
  <si>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</si>
  <si>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</si>
  <si>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</si>
  <si>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</si>
  <si>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</si>
  <si>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</si>
  <si>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</si>
  <si>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</si>
  <si>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</si>
  <si>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</si>
  <si>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</si>
  <si>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</si>
  <si>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</si>
  <si>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</si>
  <si>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</si>
  <si>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</si>
  <si>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</si>
  <si>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</si>
  <si>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</si>
  <si>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</si>
  <si>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</si>
  <si>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</si>
  <si>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</si>
  <si>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</si>
  <si>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</si>
  <si>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</si>
  <si>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</si>
  <si>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</si>
  <si>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</si>
  <si>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</si>
  <si>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</si>
  <si>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</si>
  <si>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</si>
  <si>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</si>
  <si>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</si>
  <si>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</si>
  <si>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</si>
  <si>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</si>
  <si>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</si>
  <si>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</si>
  <si>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</si>
  <si>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</si>
  <si>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</si>
  <si>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</si>
  <si>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</si>
  <si>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</si>
  <si>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</si>
  <si>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</si>
  <si>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</si>
  <si>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</si>
  <si>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</si>
  <si>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</si>
  <si>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</si>
  <si>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</si>
  <si>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</si>
  <si>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</si>
  <si>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</si>
  <si>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</si>
  <si>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</si>
  <si>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</si>
  <si>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</si>
  <si>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</si>
  <si>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</si>
  <si>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</si>
  <si>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</si>
  <si>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</si>
  <si>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</si>
  <si>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</si>
  <si>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</si>
  <si>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</si>
  <si>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</si>
  <si>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</si>
  <si>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</si>
  <si>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</si>
  <si>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</si>
  <si>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</si>
  <si>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</si>
  <si>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</si>
  <si>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</si>
  <si>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</si>
  <si>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</si>
  <si>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</si>
  <si>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</si>
  <si>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</si>
  <si>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</si>
  <si>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</si>
  <si>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</si>
  <si>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</si>
  <si>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</si>
  <si>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</si>
  <si>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</si>
  <si>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</si>
  <si>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</si>
  <si>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</si>
  <si>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</si>
  <si>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</si>
  <si>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</si>
  <si>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</si>
  <si>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</si>
  <si>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</si>
  <si>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</si>
  <si>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</si>
  <si>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</si>
  <si>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</si>
  <si>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</si>
  <si>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</si>
  <si>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</si>
  <si>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</si>
  <si>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</si>
  <si>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</si>
  <si>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</si>
  <si>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</si>
  <si>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</si>
  <si>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</si>
  <si>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</si>
  <si>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</si>
  <si>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</si>
  <si>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</si>
  <si>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</si>
  <si>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</si>
  <si>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</si>
  <si>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</si>
  <si>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</si>
  <si>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</si>
  <si>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</si>
  <si>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</si>
  <si>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</si>
  <si>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</si>
  <si>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</si>
  <si>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</si>
  <si>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</si>
  <si>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</si>
  <si>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</si>
  <si>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</si>
  <si>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</si>
  <si>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</si>
  <si>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</si>
  <si>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</si>
  <si>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</si>
  <si>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</si>
  <si>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</si>
  <si>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</si>
  <si>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</si>
  <si>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</si>
  <si>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</si>
  <si>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</si>
  <si>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</si>
  <si>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</si>
  <si>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</si>
  <si>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</si>
  <si>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</si>
  <si>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</si>
  <si>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</si>
  <si>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</si>
  <si>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</si>
  <si>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</si>
  <si>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</si>
  <si>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</si>
  <si>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</si>
  <si>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</si>
  <si>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</si>
  <si>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</si>
  <si>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</si>
  <si>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</si>
  <si>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</si>
  <si>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</si>
  <si>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</si>
  <si>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</si>
  <si>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</si>
  <si>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</si>
  <si>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</si>
  <si>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</si>
  <si>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</si>
  <si>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</si>
  <si>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</si>
  <si>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</si>
  <si>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</si>
  <si>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</si>
  <si>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</si>
  <si>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</si>
  <si>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</si>
  <si>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</si>
  <si>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</si>
  <si>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</si>
  <si>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</si>
  <si>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</si>
  <si>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</si>
  <si>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</si>
  <si>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</si>
  <si>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</si>
  <si>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</si>
  <si>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</si>
  <si>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</si>
  <si>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</si>
  <si>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</si>
  <si>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</si>
  <si>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</si>
  <si>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</si>
  <si>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</si>
  <si>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</si>
  <si>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</si>
  <si>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</si>
  <si>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</si>
  <si>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</si>
  <si>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</si>
  <si>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</si>
  <si>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</si>
  <si>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</si>
  <si>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</si>
  <si>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</si>
  <si>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</si>
  <si>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</si>
  <si>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</si>
  <si>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</si>
  <si>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</si>
  <si>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</si>
  <si>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</si>
  <si>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</si>
  <si>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</si>
  <si>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</si>
  <si>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</si>
  <si>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</si>
  <si>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</si>
  <si>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</si>
  <si>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</si>
  <si>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</si>
  <si>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</si>
  <si>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</si>
  <si>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</si>
  <si>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</si>
  <si>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</si>
  <si>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</si>
  <si>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</si>
  <si>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</si>
  <si>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</si>
  <si>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</si>
  <si>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</si>
  <si>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</si>
  <si>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</si>
  <si>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</si>
  <si>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</si>
  <si>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</si>
  <si>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</si>
  <si>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</si>
  <si>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</si>
  <si>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</si>
  <si>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</si>
  <si>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</si>
  <si>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</si>
  <si>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</si>
  <si>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</si>
  <si>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</si>
  <si>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</si>
  <si>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</si>
  <si>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</si>
  <si>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</si>
  <si>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</si>
  <si>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</si>
  <si>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</si>
  <si>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</si>
  <si>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</si>
  <si>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</si>
  <si>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</si>
  <si>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</si>
  <si>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</si>
  <si>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</si>
  <si>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</si>
  <si>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</si>
  <si>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</si>
  <si>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</si>
  <si>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</si>
  <si>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</si>
  <si>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</si>
  <si>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</si>
  <si>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</si>
  <si>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</si>
  <si>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</si>
  <si>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</si>
  <si>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</si>
  <si>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</si>
  <si>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</si>
  <si>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</si>
  <si>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</si>
  <si>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</si>
  <si>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</si>
  <si>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</si>
  <si>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</si>
  <si>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</si>
  <si>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</si>
  <si>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</si>
  <si>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</si>
  <si>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</si>
  <si>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</si>
  <si>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</si>
  <si>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</si>
  <si>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</si>
  <si>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</si>
  <si>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</si>
  <si>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</si>
  <si>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</si>
  <si>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</si>
  <si>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</si>
  <si>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</si>
  <si>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</si>
  <si>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</si>
  <si>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</si>
  <si>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</si>
  <si>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</si>
  <si>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</si>
  <si>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</si>
  <si>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</si>
  <si>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</si>
  <si>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</si>
  <si>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</si>
  <si>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</si>
  <si>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</si>
  <si>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</si>
  <si>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</si>
  <si>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</si>
  <si>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</si>
  <si>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</si>
  <si>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</si>
  <si>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</si>
  <si>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</si>
  <si>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</si>
  <si>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</si>
  <si>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</si>
  <si>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</si>
  <si>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</si>
  <si>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</si>
  <si>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</si>
  <si>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</si>
  <si>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</si>
  <si>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</si>
  <si>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</si>
  <si>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</si>
  <si>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</si>
  <si>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</si>
  <si>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</si>
  <si>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</si>
  <si>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</si>
  <si>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</si>
  <si>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</si>
  <si>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</si>
  <si>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</si>
  <si>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</si>
  <si>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</si>
  <si>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</si>
  <si>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</si>
  <si>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</si>
  <si>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</si>
  <si>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</si>
  <si>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</si>
  <si>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</si>
  <si>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</si>
  <si>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</si>
  <si>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</si>
  <si>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</si>
  <si>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</si>
  <si>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</si>
  <si>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</si>
  <si>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</si>
  <si>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</si>
  <si>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</si>
  <si>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</si>
  <si>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</si>
  <si>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</si>
  <si>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</si>
  <si>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</si>
  <si>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</si>
  <si>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</si>
  <si>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</si>
  <si>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</si>
  <si>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</si>
  <si>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</si>
  <si>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</si>
  <si>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</si>
  <si>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</si>
  <si>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</si>
  <si>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</si>
  <si>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</si>
  <si>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</si>
  <si>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</si>
  <si>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</si>
  <si>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</si>
  <si>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</si>
  <si>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</si>
  <si>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</si>
  <si>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</si>
  <si>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</si>
  <si>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</si>
  <si>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</si>
  <si>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</si>
  <si>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</si>
  <si>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</si>
  <si>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</si>
  <si>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</si>
  <si>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</si>
  <si>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</si>
  <si>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</si>
  <si>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</si>
  <si>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</si>
  <si>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</si>
  <si>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</si>
  <si>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</si>
  <si>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</si>
  <si>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</si>
  <si>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</si>
  <si>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</si>
  <si>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</si>
  <si>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</si>
  <si>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</si>
  <si>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</si>
  <si>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</si>
  <si>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</si>
  <si>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</si>
  <si>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</si>
  <si>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</si>
  <si>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</si>
  <si>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</si>
  <si>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</si>
  <si>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</si>
  <si>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</si>
  <si>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</si>
  <si>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</si>
  <si>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</si>
  <si>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</si>
  <si>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</si>
  <si>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</si>
  <si>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</si>
  <si>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</si>
  <si>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</si>
  <si>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</si>
  <si>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</si>
  <si>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</si>
  <si>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</si>
  <si>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</si>
  <si>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</si>
  <si>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</si>
  <si>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</si>
  <si>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</si>
  <si>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</si>
  <si>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</si>
  <si>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</si>
  <si>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</si>
  <si>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</si>
  <si>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</si>
  <si>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</si>
  <si>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</si>
  <si>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</si>
  <si>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</si>
  <si>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</si>
  <si>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</si>
  <si>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</si>
  <si>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</si>
  <si>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</si>
  <si>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</si>
  <si>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</si>
  <si>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</si>
  <si>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</si>
  <si>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</si>
  <si>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</si>
  <si>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</si>
  <si>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</si>
  <si>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</si>
  <si>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</si>
  <si>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</si>
  <si>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</si>
  <si>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</si>
  <si>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</si>
  <si>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</si>
  <si>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</si>
  <si>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</si>
  <si>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</si>
  <si>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</si>
  <si>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</si>
  <si>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</si>
  <si>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</si>
  <si>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</si>
  <si>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</si>
  <si>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</si>
  <si>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</si>
  <si>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</si>
  <si>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</si>
  <si>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</si>
  <si>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</si>
  <si>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</si>
  <si>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</si>
  <si>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</si>
  <si>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</si>
  <si>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</si>
  <si>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</si>
  <si>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</si>
  <si>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</si>
  <si>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</si>
  <si>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</si>
  <si>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</si>
  <si>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</si>
  <si>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</si>
  <si>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</si>
  <si>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</si>
  <si>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</si>
  <si>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</si>
  <si>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</si>
  <si>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</si>
  <si>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</si>
  <si>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</si>
  <si>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</si>
  <si>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</si>
  <si>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</si>
  <si>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</si>
  <si>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</si>
  <si>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</si>
  <si>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</si>
  <si>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</si>
  <si>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</si>
  <si>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</si>
  <si>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</si>
  <si>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</si>
  <si>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</si>
  <si>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</si>
  <si>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</si>
  <si>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</si>
  <si>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</si>
  <si>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</si>
  <si>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</si>
  <si>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</si>
  <si>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</si>
  <si>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</si>
  <si>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</si>
  <si>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</si>
  <si>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</si>
  <si>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</si>
  <si>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</si>
  <si>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</si>
  <si>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</si>
  <si>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</si>
  <si>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</si>
  <si>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</si>
  <si>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</si>
  <si>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</si>
  <si>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</si>
  <si>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</si>
  <si>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</si>
  <si>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</si>
  <si>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</si>
  <si>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</si>
  <si>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</si>
  <si>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</si>
  <si>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</si>
  <si>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</si>
  <si>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</si>
  <si>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</si>
  <si>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</si>
  <si>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</si>
  <si>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</si>
  <si>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</si>
  <si>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</si>
  <si>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</si>
  <si>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</si>
  <si>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</si>
  <si>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</si>
  <si>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</si>
  <si>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</si>
  <si>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</si>
  <si>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</si>
  <si>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</si>
  <si>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</si>
  <si>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</si>
  <si>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</si>
  <si>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</si>
  <si>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</si>
  <si>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</si>
  <si>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</si>
  <si>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</si>
  <si>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</si>
  <si>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</si>
  <si>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</si>
  <si>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</si>
  <si>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</si>
  <si>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</si>
  <si>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</si>
  <si>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</si>
  <si>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</si>
  <si>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</si>
  <si>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</si>
  <si>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</si>
  <si>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</si>
  <si>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</si>
  <si>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</si>
  <si>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</si>
  <si>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</si>
  <si>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</si>
  <si>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</si>
  <si>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</si>
  <si>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</si>
  <si>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</si>
  <si>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</si>
  <si>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</si>
  <si>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</si>
  <si>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</si>
  <si>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</si>
  <si>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</si>
  <si>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</si>
  <si>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</si>
  <si>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</si>
  <si>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</si>
  <si>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</si>
  <si>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</si>
  <si>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</si>
  <si>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</si>
  <si>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</si>
  <si>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</si>
  <si>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</si>
  <si>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</si>
  <si>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</si>
  <si>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</si>
  <si>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</si>
  <si>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</si>
  <si>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</si>
  <si>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</si>
  <si>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</si>
  <si>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</si>
  <si>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</si>
  <si>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</si>
  <si>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</si>
  <si>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</si>
  <si>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</si>
  <si>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</si>
  <si>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</si>
  <si>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</si>
  <si>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</si>
  <si>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</si>
  <si>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</si>
  <si>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</si>
  <si>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</si>
  <si>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</si>
  <si>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</si>
  <si>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</si>
  <si>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</si>
  <si>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</si>
  <si>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</si>
  <si>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</si>
  <si>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</si>
  <si>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</si>
  <si>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</si>
  <si>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</si>
  <si>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</si>
  <si>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</si>
  <si>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</si>
  <si>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</si>
  <si>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</si>
  <si>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</si>
  <si>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</si>
  <si>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</si>
  <si>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</si>
  <si>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</si>
  <si>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</si>
  <si>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</si>
  <si>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</si>
  <si>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</si>
  <si>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</si>
  <si>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</si>
  <si>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</si>
  <si>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</si>
  <si>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</si>
  <si>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</si>
  <si>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</si>
  <si>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</si>
  <si>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</si>
  <si>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</si>
  <si>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</si>
  <si>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</si>
  <si>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</si>
  <si>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</si>
  <si>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</si>
  <si>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</si>
  <si>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</si>
  <si>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</si>
  <si>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</si>
  <si>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</si>
  <si>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</si>
  <si>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</si>
  <si>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</si>
  <si>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</si>
  <si>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</si>
  <si>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</si>
  <si>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</si>
  <si>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</si>
  <si>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</si>
  <si>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</si>
  <si>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</si>
  <si>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</si>
  <si>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</si>
  <si>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</si>
  <si>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</si>
  <si>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</si>
  <si>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</si>
  <si>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</si>
  <si>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</si>
  <si>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</si>
  <si>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</si>
  <si>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</si>
  <si>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</si>
  <si>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</si>
  <si>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</si>
  <si>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</si>
  <si>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</si>
  <si>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</si>
  <si>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</si>
  <si>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</si>
  <si>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</si>
  <si>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</si>
  <si>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</si>
  <si>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</si>
  <si>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</si>
  <si>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</si>
  <si>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</si>
  <si>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</si>
  <si>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</si>
  <si>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</si>
  <si>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</si>
  <si>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</si>
  <si>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</si>
  <si>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</si>
  <si>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</si>
  <si>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</si>
  <si>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</si>
  <si>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</si>
  <si>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</si>
  <si>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</si>
  <si>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</si>
  <si>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</si>
  <si>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</si>
  <si>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</si>
  <si>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</si>
  <si>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</si>
  <si>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</si>
  <si>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</si>
  <si>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</si>
  <si>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</si>
  <si>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</si>
  <si>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</si>
  <si>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</si>
  <si>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</si>
  <si>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</si>
  <si>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</si>
  <si>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</si>
  <si>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</si>
  <si>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</si>
  <si>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</si>
  <si>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</si>
  <si>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</si>
  <si>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</si>
  <si>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</si>
  <si>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</si>
  <si>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</si>
  <si>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</si>
  <si>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</si>
  <si>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</si>
  <si>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</si>
  <si>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</si>
  <si>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</si>
  <si>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</si>
  <si>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</si>
  <si>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</si>
  <si>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</si>
  <si>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</si>
  <si>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</si>
  <si>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</si>
  <si>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</si>
  <si>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</si>
  <si>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</si>
  <si>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</si>
  <si>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</si>
  <si>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</si>
  <si>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</si>
  <si>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</si>
  <si>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</si>
  <si>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</si>
  <si>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</si>
  <si>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</si>
  <si>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</si>
  <si>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</si>
  <si>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</si>
  <si>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</si>
  <si>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</si>
  <si>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</si>
  <si>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</si>
  <si>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</si>
  <si>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</si>
  <si>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</si>
  <si>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</si>
  <si>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</si>
  <si>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</si>
  <si>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</si>
  <si>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</si>
  <si>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</si>
  <si>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</si>
  <si>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</si>
  <si>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</si>
  <si>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</si>
  <si>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</si>
  <si>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</si>
  <si>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</si>
  <si>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</si>
  <si>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</si>
  <si>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</si>
  <si>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</si>
  <si>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</si>
  <si>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</si>
  <si>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</si>
  <si>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</si>
  <si>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</si>
  <si>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</si>
  <si>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</si>
  <si>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</si>
  <si>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</si>
  <si>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</si>
  <si>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</si>
  <si>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</si>
  <si>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</si>
  <si>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</si>
  <si>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</si>
  <si>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</si>
  <si>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</si>
  <si>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</si>
  <si>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</si>
  <si>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</si>
  <si>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</si>
  <si>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</si>
  <si>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</si>
  <si>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</si>
  <si>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</si>
  <si>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</si>
  <si>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</si>
  <si>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</si>
  <si>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</si>
  <si>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</si>
  <si>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</si>
  <si>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</si>
  <si>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</si>
  <si>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</si>
  <si>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</si>
  <si>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</si>
  <si>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</si>
  <si>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</si>
  <si>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</si>
  <si>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</si>
  <si>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</si>
  <si>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</si>
  <si>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</si>
  <si>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</si>
  <si>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</si>
  <si>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</si>
  <si>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</si>
  <si>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</si>
  <si>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</si>
  <si>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</si>
  <si>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</si>
  <si>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</si>
  <si>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</si>
  <si>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</si>
  <si>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</si>
  <si>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</si>
  <si>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</si>
  <si>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</si>
  <si>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</si>
  <si>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</si>
  <si>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</si>
  <si>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</si>
  <si>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</si>
  <si>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</si>
  <si>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</si>
  <si>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</si>
  <si>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</si>
  <si>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</si>
  <si>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</si>
  <si>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</si>
  <si>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</si>
  <si>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</si>
  <si>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</si>
  <si>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</si>
  <si>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</si>
  <si>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</si>
  <si>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</si>
  <si>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</si>
  <si>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</si>
  <si>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</si>
  <si>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</si>
  <si>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</si>
  <si>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</si>
  <si>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</si>
  <si>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</si>
  <si>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</si>
  <si>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</si>
  <si>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</si>
  <si>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</si>
  <si>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</si>
  <si>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</si>
  <si>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</si>
  <si>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</si>
  <si>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</si>
  <si>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</si>
  <si>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</si>
  <si>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</si>
  <si>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</si>
  <si>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</si>
  <si>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</si>
  <si>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</si>
  <si>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</si>
  <si>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</si>
  <si>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</si>
  <si>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</si>
  <si>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</si>
  <si>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</si>
  <si>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</si>
  <si>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</si>
  <si>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</si>
  <si>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</si>
  <si>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</si>
  <si>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</si>
  <si>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</si>
  <si>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</si>
  <si>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</si>
  <si>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</si>
  <si>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</si>
  <si>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</si>
  <si>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</si>
  <si>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</si>
  <si>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</si>
  <si>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</si>
  <si>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</si>
  <si>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</si>
  <si>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</si>
  <si>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</si>
  <si>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</si>
  <si>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</si>
  <si>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</si>
  <si>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</si>
  <si>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</si>
  <si>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</si>
  <si>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</si>
  <si>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</si>
  <si>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</si>
  <si>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</si>
  <si>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</si>
  <si>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</si>
  <si>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</si>
  <si>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</si>
  <si>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</si>
  <si>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</si>
  <si>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</si>
  <si>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</si>
  <si>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</si>
  <si>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</si>
  <si>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</si>
  <si>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</si>
  <si>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</si>
  <si>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</si>
  <si>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</si>
  <si>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</si>
  <si>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</si>
  <si>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</si>
  <si>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</si>
  <si>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</si>
  <si>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</si>
  <si>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</si>
  <si>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</si>
  <si>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</si>
  <si>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</si>
  <si>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</si>
  <si>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</si>
  <si>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</si>
  <si>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</si>
  <si>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</si>
  <si>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</si>
  <si>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</si>
  <si>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</si>
  <si>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</si>
  <si>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</si>
  <si>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</si>
  <si>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</si>
  <si>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</si>
  <si>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</si>
  <si>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</si>
  <si>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</si>
  <si>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</si>
  <si>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</si>
  <si>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</si>
  <si>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</si>
  <si>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</si>
  <si>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</si>
  <si>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</si>
  <si>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</si>
  <si>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</si>
  <si>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</si>
  <si>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</si>
  <si>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</si>
  <si>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</si>
  <si>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</si>
  <si>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</si>
  <si>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</si>
  <si>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</si>
  <si>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</si>
  <si>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</si>
  <si>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</si>
  <si>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</si>
  <si>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</si>
  <si>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</si>
  <si>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</si>
  <si>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</si>
  <si>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</si>
  <si>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</si>
  <si>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</si>
  <si>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</si>
  <si>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</si>
  <si>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</si>
  <si>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</si>
  <si>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</si>
  <si>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</si>
  <si>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</si>
  <si>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</si>
  <si>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</si>
  <si>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</si>
  <si>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</si>
  <si>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</si>
  <si>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</si>
  <si>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</si>
  <si>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</si>
  <si>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</si>
  <si>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</si>
  <si>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</si>
  <si>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</si>
  <si>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</si>
  <si>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</si>
  <si>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</si>
  <si>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</si>
  <si>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</si>
  <si>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</si>
  <si>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</si>
  <si>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</si>
  <si>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</si>
  <si>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</si>
  <si>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</si>
  <si>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</si>
  <si>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</si>
  <si>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</si>
  <si>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</si>
  <si>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</si>
  <si>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</si>
  <si>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</si>
  <si>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</si>
  <si>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</si>
  <si>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</si>
  <si>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</si>
  <si>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</si>
  <si>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</si>
  <si>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</si>
  <si>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</si>
  <si>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</si>
  <si>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</si>
  <si>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</si>
  <si>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</si>
  <si>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</si>
  <si>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</si>
  <si>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</si>
  <si>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</si>
  <si>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</si>
  <si>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</si>
  <si>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</si>
  <si>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</si>
  <si>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</si>
  <si>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</si>
  <si>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</si>
  <si>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</si>
  <si>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</si>
  <si>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</si>
  <si>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</si>
  <si>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</si>
  <si>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</si>
  <si>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</si>
  <si>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</si>
  <si>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</si>
  <si>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</si>
  <si>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</si>
  <si>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</si>
  <si>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</si>
  <si>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</si>
  <si>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</si>
  <si>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</si>
  <si>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</si>
  <si>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</si>
  <si>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</si>
  <si>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</si>
  <si>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</si>
  <si>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</si>
  <si>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</si>
  <si>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</si>
  <si>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</si>
  <si>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</si>
  <si>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</si>
  <si>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</si>
  <si>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</si>
  <si>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</si>
  <si>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</si>
  <si>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</si>
  <si>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</si>
  <si>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</si>
  <si>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</si>
  <si>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</si>
  <si>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</si>
  <si>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</si>
  <si>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</si>
  <si>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</si>
  <si>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</si>
  <si>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</si>
  <si>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</si>
  <si>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</si>
  <si>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</si>
  <si>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</si>
  <si>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</si>
  <si>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</si>
  <si>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</si>
  <si>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</si>
  <si>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</si>
  <si>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</si>
  <si>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</si>
  <si>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</si>
  <si>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</si>
  <si>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</si>
  <si>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</si>
  <si>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</si>
  <si>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</si>
  <si>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</si>
  <si>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</si>
  <si>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</si>
  <si>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</si>
  <si>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</si>
  <si>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</si>
  <si>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</si>
  <si>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</si>
  <si>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</si>
  <si>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</si>
  <si>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</si>
  <si>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</si>
  <si>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</si>
  <si>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</si>
  <si>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</si>
  <si>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</si>
  <si>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</si>
  <si>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</si>
  <si>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</si>
  <si>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</si>
  <si>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</si>
  <si>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</si>
  <si>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</si>
  <si>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</si>
  <si>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</si>
  <si>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</si>
  <si>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</si>
  <si>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</si>
  <si>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</si>
  <si>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</si>
  <si>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</si>
  <si>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</si>
  <si>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</si>
  <si>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</si>
  <si>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</si>
  <si>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</si>
  <si>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</si>
  <si>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</si>
  <si>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</si>
  <si>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</si>
  <si>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</si>
  <si>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</si>
  <si>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</si>
  <si>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</si>
  <si>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</si>
  <si>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</si>
  <si>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</si>
  <si>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</si>
  <si>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</si>
  <si>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</si>
  <si>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</si>
  <si>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</si>
  <si>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</si>
  <si>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</si>
  <si>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</si>
  <si>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</si>
  <si>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</si>
  <si>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</si>
  <si>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</si>
  <si>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</si>
  <si>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</si>
  <si>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</si>
  <si>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</si>
  <si>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</si>
  <si>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</si>
  <si>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</si>
  <si>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</si>
  <si>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</si>
  <si>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</si>
  <si>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</si>
  <si>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</si>
  <si>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</si>
  <si>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</si>
  <si>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</si>
  <si>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</si>
  <si>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</si>
  <si>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</si>
  <si>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</si>
  <si>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</si>
  <si>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</si>
  <si>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</si>
  <si>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</si>
  <si>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</si>
  <si>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</si>
  <si>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</si>
  <si>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</si>
  <si>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</si>
  <si>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</si>
  <si>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</si>
  <si>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</si>
  <si>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</si>
  <si>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</si>
  <si>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</si>
  <si>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</si>
  <si>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</si>
  <si>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</si>
  <si>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</si>
  <si>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</si>
  <si>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</si>
  <si>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</si>
  <si>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</si>
  <si>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</si>
  <si>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</si>
  <si>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</si>
  <si>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</si>
  <si>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</si>
  <si>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</si>
  <si>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</si>
  <si>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</si>
  <si>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</si>
  <si>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</si>
  <si>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</si>
  <si>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</si>
  <si>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</si>
  <si>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</si>
  <si>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</si>
  <si>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</si>
  <si>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</si>
  <si>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</si>
  <si>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</si>
  <si>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</si>
  <si>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</si>
  <si>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</si>
  <si>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</si>
  <si>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</si>
  <si>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</si>
  <si>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</si>
  <si>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</si>
  <si>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</si>
  <si>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</si>
  <si>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</si>
  <si>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</si>
  <si>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</si>
  <si>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</si>
  <si>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</si>
  <si>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</si>
  <si>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</si>
  <si>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</si>
  <si>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</si>
  <si>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</si>
  <si>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</si>
  <si>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</si>
  <si>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</si>
  <si>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</si>
  <si>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</si>
  <si>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</si>
  <si>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</si>
  <si>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</si>
  <si>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</si>
  <si>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</si>
  <si>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</si>
  <si>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</si>
  <si>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</si>
  <si>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</si>
  <si>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</si>
  <si>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</si>
  <si>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</si>
  <si>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</si>
  <si>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</si>
  <si>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</si>
  <si>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</si>
  <si>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</si>
  <si>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</si>
  <si>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</si>
  <si>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</si>
  <si>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</si>
  <si>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</si>
  <si>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</si>
  <si>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</si>
  <si>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</si>
  <si>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</si>
  <si>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</si>
  <si>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</si>
  <si>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</si>
  <si>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</si>
  <si>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</si>
  <si>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</si>
  <si>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</si>
  <si>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</si>
  <si>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</si>
  <si>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</si>
  <si>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</si>
  <si>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</si>
  <si>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</si>
  <si>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</si>
  <si>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</si>
  <si>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</si>
  <si>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</si>
  <si>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</si>
  <si>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</si>
  <si>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</si>
  <si>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</si>
  <si>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</si>
  <si>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</si>
  <si>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</si>
  <si>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</si>
  <si>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</si>
  <si>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</si>
  <si>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</si>
  <si>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</si>
  <si>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</si>
  <si>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</si>
  <si>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</si>
  <si>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</si>
  <si>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</si>
  <si>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</si>
  <si>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</si>
  <si>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</si>
  <si>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</si>
  <si>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</si>
  <si>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</si>
  <si>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</si>
  <si>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</si>
  <si>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</si>
  <si>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</si>
  <si>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</si>
  <si>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</si>
  <si>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</si>
  <si>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</si>
  <si>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</si>
  <si>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</si>
  <si>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</si>
  <si>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</si>
  <si>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</si>
  <si>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</si>
  <si>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</si>
  <si>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</si>
  <si>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</si>
  <si>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</si>
  <si>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</si>
  <si>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</si>
  <si>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</si>
  <si>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</si>
  <si>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</si>
  <si>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</si>
  <si>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</si>
  <si>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</si>
  <si>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</si>
  <si>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</si>
  <si>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</si>
  <si>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</si>
  <si>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</si>
  <si>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</si>
  <si>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</si>
  <si>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</si>
  <si>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</si>
  <si>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</si>
  <si>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</si>
  <si>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</si>
  <si>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</si>
  <si>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</si>
  <si>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</si>
  <si>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</si>
  <si>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</si>
  <si>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</si>
  <si>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</si>
  <si>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</si>
  <si>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</si>
  <si>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</si>
  <si>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</si>
  <si>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</si>
  <si>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</si>
  <si>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</si>
  <si>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</si>
  <si>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</si>
  <si>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</si>
  <si>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</si>
  <si>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</si>
  <si>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</si>
  <si>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</si>
  <si>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</si>
  <si>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</si>
  <si>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</si>
  <si>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</si>
  <si>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</si>
  <si>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</si>
  <si>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</si>
  <si>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</si>
  <si>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</si>
  <si>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</si>
  <si>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</si>
  <si>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</si>
  <si>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</si>
  <si>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</si>
  <si>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</si>
  <si>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</si>
  <si>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</si>
  <si>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</si>
  <si>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</si>
  <si>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</si>
  <si>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</si>
  <si>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</si>
  <si>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</si>
  <si>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</si>
  <si>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</si>
  <si>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</si>
  <si>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</si>
  <si>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</si>
  <si>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</si>
  <si>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</si>
  <si>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</si>
  <si>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</si>
  <si>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</si>
  <si>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</si>
  <si>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</si>
  <si>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</si>
  <si>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</si>
  <si>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</si>
  <si>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</si>
  <si>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</si>
  <si>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</si>
  <si>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</si>
  <si>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</si>
  <si>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</si>
  <si>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</si>
  <si>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</si>
  <si>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</si>
  <si>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</si>
  <si>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</si>
  <si>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</si>
  <si>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</si>
  <si>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</si>
  <si>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</si>
  <si>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</si>
  <si>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</si>
  <si>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</si>
  <si>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</si>
  <si>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</si>
  <si>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</si>
  <si>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</si>
  <si>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</si>
  <si>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</si>
  <si>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</si>
  <si>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</si>
  <si>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</si>
  <si>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</si>
  <si>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</si>
  <si>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</si>
  <si>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</si>
  <si>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</si>
  <si>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</si>
  <si>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</si>
  <si>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</si>
  <si>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</si>
  <si>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</si>
  <si>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</si>
  <si>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</si>
  <si>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</si>
  <si>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</si>
  <si>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</si>
  <si>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</si>
  <si>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</si>
  <si>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</si>
  <si>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</si>
  <si>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</si>
  <si>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</si>
  <si>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</si>
  <si>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</si>
  <si>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</si>
  <si>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</si>
  <si>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</si>
  <si>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</si>
  <si>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</si>
  <si>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</si>
  <si>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</si>
  <si>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</si>
  <si>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</si>
  <si>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</si>
  <si>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</si>
  <si>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</si>
  <si>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</si>
  <si>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</si>
  <si>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</si>
  <si>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</si>
  <si>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</si>
  <si>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</si>
  <si>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</si>
  <si>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</si>
  <si>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</si>
  <si>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</si>
  <si>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</si>
  <si>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</si>
  <si>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</si>
  <si>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</si>
  <si>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</si>
  <si>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</si>
  <si>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</si>
  <si>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</si>
  <si>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</si>
  <si>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</si>
  <si>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</si>
  <si>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</si>
  <si>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</si>
  <si>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</si>
  <si>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</si>
  <si>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</si>
  <si>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</si>
  <si>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</si>
  <si>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</si>
  <si>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</si>
  <si>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</si>
  <si>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</si>
  <si>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</si>
  <si>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</si>
  <si>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</si>
  <si>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</si>
  <si>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</si>
  <si>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</si>
  <si>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</si>
  <si>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</si>
  <si>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</si>
  <si>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</si>
  <si>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</si>
  <si>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</si>
  <si>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</si>
  <si>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</si>
  <si>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</si>
  <si>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</si>
  <si>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</si>
  <si>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</si>
  <si>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</si>
  <si>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</si>
  <si>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</si>
  <si>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</si>
  <si>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</si>
  <si>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</si>
  <si>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</si>
  <si>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</si>
  <si>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</si>
  <si>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</si>
  <si>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</si>
  <si>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</si>
  <si>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</si>
  <si>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</si>
  <si>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</si>
  <si>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</si>
  <si>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</si>
  <si>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</si>
  <si>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</si>
  <si>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</si>
  <si>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</si>
  <si>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</si>
  <si>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</si>
  <si>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</si>
  <si>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</si>
  <si>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</si>
  <si>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</si>
  <si>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</si>
  <si>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</si>
  <si>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</si>
  <si>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</si>
  <si>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</si>
  <si>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</si>
  <si>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</si>
  <si>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</si>
  <si>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</si>
  <si>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</si>
  <si>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</si>
  <si>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</si>
  <si>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</si>
  <si>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</si>
  <si>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</si>
  <si>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</si>
  <si>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</si>
  <si>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</si>
  <si>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</si>
  <si>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</si>
  <si>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</si>
  <si>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</si>
  <si>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</si>
  <si>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</si>
  <si>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</si>
  <si>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</si>
  <si>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</si>
  <si>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</si>
  <si>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</si>
  <si>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</si>
  <si>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</si>
  <si>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</si>
  <si>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</si>
  <si>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</si>
  <si>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</si>
  <si>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</si>
  <si>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</si>
  <si>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</si>
  <si>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</si>
  <si>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</si>
  <si>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</si>
  <si>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</si>
  <si>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</si>
  <si>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</si>
  <si>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</si>
  <si>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</si>
  <si>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</si>
  <si>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</si>
  <si>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</si>
  <si>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</si>
  <si>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</si>
  <si>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</si>
  <si>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</si>
  <si>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</si>
  <si>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</si>
  <si>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</si>
  <si>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</si>
  <si>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</si>
  <si>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</si>
  <si>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</si>
  <si>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</si>
  <si>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</si>
  <si>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</si>
  <si>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</si>
  <si>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</si>
  <si>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</si>
  <si>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</si>
  <si>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</si>
  <si>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</si>
  <si>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</si>
  <si>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</si>
  <si>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</si>
  <si>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</si>
  <si>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</si>
  <si>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</si>
  <si>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</si>
  <si>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</si>
  <si>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</si>
  <si>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</si>
  <si>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</si>
  <si>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</si>
  <si>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</si>
  <si>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</si>
  <si>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</si>
  <si>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</si>
  <si>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</si>
  <si>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</si>
  <si>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</si>
  <si>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</si>
  <si>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</si>
  <si>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</si>
  <si>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</si>
  <si>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</si>
  <si>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</si>
  <si>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</si>
  <si>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</si>
  <si>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</si>
  <si>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</si>
  <si>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</si>
  <si>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</si>
  <si>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</si>
  <si>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</si>
  <si>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</si>
  <si>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</si>
  <si>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</si>
  <si>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</si>
  <si>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</si>
  <si>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</si>
  <si>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</si>
  <si>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</si>
  <si>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</si>
  <si>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</si>
  <si>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</si>
  <si>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</si>
  <si>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</si>
  <si>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</si>
  <si>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</si>
  <si>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</si>
  <si>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</si>
  <si>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</si>
  <si>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</si>
  <si>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</si>
  <si>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</si>
  <si>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</si>
  <si>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</si>
  <si>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</si>
  <si>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</si>
  <si>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</si>
  <si>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</si>
  <si>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</si>
  <si>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</si>
  <si>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</si>
  <si>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</si>
  <si>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</si>
  <si>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</si>
  <si>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</si>
  <si>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</si>
  <si>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</si>
  <si>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</si>
  <si>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</si>
  <si>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</si>
  <si>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</si>
  <si>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</si>
  <si>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</si>
  <si>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</si>
  <si>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</si>
  <si>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</si>
  <si>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</si>
  <si>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</si>
  <si>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</si>
  <si>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</si>
  <si>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</si>
  <si>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</si>
  <si>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</si>
  <si>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</si>
  <si>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</si>
  <si>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</si>
  <si>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</si>
  <si>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</si>
  <si>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</si>
  <si>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</si>
  <si>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</si>
  <si>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</si>
  <si>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</si>
  <si>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</si>
  <si>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</si>
  <si>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</si>
  <si>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</si>
  <si>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</si>
  <si>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</si>
  <si>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</si>
  <si>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</si>
  <si>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</si>
  <si>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</si>
  <si>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</si>
  <si>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</si>
  <si>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</si>
  <si>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</si>
  <si>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</si>
  <si>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</si>
  <si>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</si>
  <si>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</si>
  <si>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</si>
  <si>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</si>
  <si>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</si>
  <si>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</si>
  <si>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</si>
  <si>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</si>
  <si>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</si>
  <si>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</si>
  <si>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</si>
  <si>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</si>
  <si>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</si>
  <si>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</si>
  <si>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</si>
  <si>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</si>
  <si>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</si>
  <si>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</si>
  <si>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</si>
  <si>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</si>
  <si>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</si>
  <si>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</si>
  <si>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</si>
  <si>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</si>
  <si>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</si>
  <si>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</si>
  <si>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</si>
  <si>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</si>
  <si>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</si>
  <si>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</si>
  <si>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</si>
  <si>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</si>
  <si>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</si>
  <si>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</si>
  <si>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</si>
  <si>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</si>
  <si>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</si>
  <si>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</si>
  <si>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</si>
  <si>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</si>
  <si>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</si>
  <si>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</si>
  <si>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</si>
  <si>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</si>
  <si>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</si>
  <si>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</si>
  <si>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</si>
  <si>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</si>
  <si>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</si>
  <si>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</si>
  <si>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</si>
  <si>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</si>
  <si>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</si>
  <si>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</si>
  <si>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</si>
  <si>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</si>
  <si>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</si>
  <si>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</si>
  <si>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</si>
  <si>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</si>
  <si>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</si>
  <si>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</si>
  <si>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</si>
  <si>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</si>
  <si>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</si>
  <si>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</si>
  <si>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</si>
  <si>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</si>
  <si>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</si>
  <si>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</si>
  <si>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</si>
  <si>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</si>
  <si>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</si>
  <si>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</si>
  <si>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</si>
  <si>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</si>
  <si>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</si>
  <si>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</si>
  <si>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</si>
  <si>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</si>
  <si>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</si>
  <si>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</si>
  <si>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</si>
  <si>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</si>
  <si>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</si>
  <si>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</si>
  <si>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</si>
  <si>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</si>
  <si>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</si>
  <si>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</si>
  <si>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</si>
  <si>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</si>
  <si>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</si>
  <si>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</si>
  <si>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</si>
  <si>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</si>
  <si>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</si>
  <si>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</si>
  <si>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</si>
  <si>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</si>
  <si>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</si>
  <si>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</si>
  <si>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</si>
  <si>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</si>
  <si>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</si>
  <si>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</si>
  <si>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</si>
  <si>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</si>
  <si>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</si>
  <si>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</si>
  <si>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</si>
  <si>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</si>
  <si>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</si>
  <si>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</si>
  <si>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</si>
  <si>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</si>
  <si>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</si>
  <si>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</si>
  <si>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</si>
  <si>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</si>
  <si>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</si>
  <si>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</si>
  <si>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</si>
  <si>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</si>
  <si>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</si>
  <si>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</si>
  <si>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</si>
  <si>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</si>
  <si>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</si>
  <si>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</si>
  <si>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</si>
  <si>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</si>
  <si>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</si>
  <si>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</si>
  <si>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</si>
  <si>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</si>
  <si>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</si>
  <si>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</si>
  <si>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</si>
  <si>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</si>
  <si>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</si>
  <si>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</si>
  <si>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</si>
  <si>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</si>
  <si>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</si>
  <si>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</si>
  <si>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</si>
  <si>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</si>
  <si>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</si>
  <si>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</si>
  <si>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</si>
  <si>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</si>
  <si>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</si>
  <si>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</si>
  <si>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</si>
  <si>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</si>
  <si>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</si>
  <si>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</si>
  <si>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</si>
  <si>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</si>
  <si>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</si>
  <si>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</si>
  <si>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</si>
  <si>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</si>
  <si>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</si>
  <si>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</si>
  <si>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</si>
  <si>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</si>
  <si>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</si>
  <si>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</si>
  <si>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</si>
  <si>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</si>
  <si>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</si>
  <si>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</si>
  <si>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</si>
  <si>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</si>
  <si>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</si>
  <si>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</si>
  <si>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</si>
  <si>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</si>
  <si>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</si>
  <si>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</si>
  <si>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</si>
  <si>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</si>
  <si>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</si>
  <si>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</si>
  <si>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</si>
  <si>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</si>
  <si>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</si>
  <si>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</si>
  <si>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</si>
  <si>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</si>
  <si>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</si>
  <si>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</si>
  <si>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</si>
  <si>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</si>
  <si>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</si>
  <si>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</si>
  <si>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</si>
  <si>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</si>
  <si>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</si>
  <si>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</si>
  <si>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</si>
  <si>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</si>
  <si>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</si>
  <si>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</si>
  <si>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</si>
  <si>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</si>
  <si>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</si>
  <si>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</si>
  <si>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</si>
  <si>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</si>
  <si>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</si>
  <si>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</si>
  <si>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</si>
  <si>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</si>
  <si>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</si>
  <si>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</si>
  <si>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</si>
  <si>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</si>
  <si>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</si>
  <si>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</si>
  <si>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</si>
  <si>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</si>
  <si>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</si>
  <si>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</si>
  <si>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</si>
  <si>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</si>
  <si>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</si>
  <si>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</si>
  <si>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</si>
  <si>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</si>
  <si>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</si>
  <si>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</si>
  <si>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</si>
  <si>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</si>
  <si>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</si>
  <si>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</si>
  <si>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</si>
  <si>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</si>
  <si>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</si>
  <si>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</si>
  <si>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</si>
  <si>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</si>
  <si>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</si>
  <si>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</si>
  <si>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</si>
  <si>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</si>
  <si>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</si>
  <si>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</si>
  <si>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</si>
  <si>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</si>
  <si>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</si>
  <si>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</si>
  <si>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</si>
  <si>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</si>
  <si>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</si>
  <si>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</si>
  <si>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</si>
  <si>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</si>
  <si>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</si>
  <si>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</si>
  <si>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</si>
  <si>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</si>
  <si>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</si>
  <si>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</si>
  <si>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</si>
  <si>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</si>
  <si>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</si>
  <si>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</si>
  <si>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</si>
  <si>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</si>
  <si>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</si>
  <si>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</si>
  <si>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</si>
  <si>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</si>
  <si>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</si>
  <si>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</si>
  <si>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</si>
  <si>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</si>
  <si>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</si>
  <si>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</si>
  <si>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</si>
  <si>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</si>
  <si>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</si>
  <si>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</si>
  <si>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</si>
  <si>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</si>
  <si>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</si>
  <si>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</si>
  <si>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</si>
  <si>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</si>
  <si>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</si>
  <si>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</si>
  <si>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</si>
  <si>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</si>
  <si>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</si>
  <si>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</si>
  <si>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</si>
  <si>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</si>
  <si>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</si>
  <si>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</si>
  <si>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</si>
  <si>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</si>
  <si>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</si>
  <si>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</si>
  <si>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</si>
  <si>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</si>
  <si>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</si>
  <si>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</si>
  <si>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</si>
  <si>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</si>
  <si>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</si>
  <si>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</si>
  <si>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</si>
  <si>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</si>
  <si>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</si>
  <si>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</si>
  <si>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</si>
  <si>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</si>
  <si>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</si>
  <si>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</si>
  <si>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</si>
  <si>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</si>
  <si>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</si>
  <si>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</si>
  <si>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</si>
  <si>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</si>
  <si>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</si>
  <si>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</si>
  <si>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</si>
  <si>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</si>
  <si>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</si>
  <si>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</si>
  <si>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</si>
  <si>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</si>
  <si>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</si>
  <si>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</si>
  <si>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</si>
  <si>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</si>
  <si>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</si>
  <si>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</si>
  <si>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</si>
  <si>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</si>
  <si>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</si>
  <si>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</si>
  <si>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</si>
  <si>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</si>
  <si>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</si>
  <si>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</si>
  <si>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</si>
  <si>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</si>
  <si>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</si>
  <si>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</si>
  <si>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</si>
  <si>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</si>
  <si>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</si>
  <si>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</si>
  <si>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</si>
  <si>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</si>
  <si>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</si>
  <si>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</si>
  <si>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</si>
  <si>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</si>
  <si>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</si>
  <si>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</si>
  <si>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</si>
  <si>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</si>
  <si>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</si>
  <si>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</si>
  <si>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</si>
  <si>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</si>
  <si>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</si>
  <si>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</si>
  <si>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</si>
  <si>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</si>
  <si>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</si>
  <si>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</si>
  <si>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</si>
  <si>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</si>
  <si>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</si>
  <si>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</si>
  <si>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</si>
  <si>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</si>
  <si>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</si>
  <si>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</si>
  <si>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</si>
  <si>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</si>
  <si>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</si>
  <si>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</si>
  <si>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</si>
  <si>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</si>
  <si>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</si>
  <si>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</si>
  <si>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</si>
  <si>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</si>
  <si>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</si>
  <si>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</si>
  <si>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</si>
  <si>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</si>
  <si>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</si>
  <si>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</si>
  <si>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</si>
  <si>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</si>
  <si>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</si>
  <si>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</si>
  <si>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</si>
  <si>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</si>
  <si>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</si>
  <si>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</si>
  <si>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</si>
  <si>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</si>
  <si>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</si>
  <si>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</si>
  <si>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</si>
  <si>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</si>
  <si>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</si>
  <si>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</si>
  <si>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</si>
  <si>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</si>
  <si>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</si>
  <si>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</si>
  <si>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</si>
  <si>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</si>
  <si>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</si>
  <si>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</si>
  <si>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</si>
  <si>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</si>
  <si>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</si>
  <si>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</si>
  <si>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</si>
  <si>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</si>
  <si>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</si>
  <si>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</si>
  <si>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</si>
  <si>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</si>
  <si>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</si>
  <si>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</si>
  <si>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</si>
  <si>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</si>
  <si>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</si>
  <si>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</si>
  <si>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</si>
  <si>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</si>
  <si>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</si>
  <si>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</si>
  <si>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</si>
  <si>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</si>
  <si>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</si>
  <si>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</si>
  <si>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</si>
  <si>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</si>
  <si>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</si>
  <si>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</si>
  <si>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</si>
  <si>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</si>
  <si>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</si>
  <si>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</si>
  <si>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</si>
  <si>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</si>
  <si>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</si>
  <si>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</si>
  <si>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</si>
  <si>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</si>
  <si>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</si>
  <si>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</si>
  <si>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</si>
  <si>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</si>
  <si>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</si>
  <si>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</si>
  <si>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</si>
  <si>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</si>
  <si>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</si>
  <si>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</si>
  <si>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</si>
  <si>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</si>
  <si>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</si>
  <si>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</si>
  <si>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</si>
  <si>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</si>
  <si>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</si>
  <si>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</si>
  <si>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</si>
  <si>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</si>
  <si>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</si>
  <si>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</si>
  <si>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</si>
  <si>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</si>
  <si>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</si>
  <si>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</si>
  <si>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</si>
  <si>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</si>
  <si>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</si>
  <si>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</si>
  <si>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</si>
  <si>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</si>
  <si>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</si>
  <si>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</si>
  <si>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</si>
  <si>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</si>
  <si>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</si>
  <si>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</si>
  <si>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</si>
  <si>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</si>
  <si>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</si>
  <si>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</si>
  <si>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</si>
  <si>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</si>
  <si>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</si>
  <si>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</si>
  <si>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</si>
  <si>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</si>
  <si>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</si>
  <si>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</si>
  <si>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</si>
  <si>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</si>
  <si>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</si>
  <si>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</si>
  <si>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</si>
  <si>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</si>
  <si>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</si>
  <si>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</si>
  <si>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</si>
  <si>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</si>
  <si>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</si>
  <si>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</si>
  <si>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</si>
  <si>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</si>
  <si>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</si>
  <si>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</si>
  <si>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</si>
  <si>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</si>
  <si>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</si>
  <si>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</si>
  <si>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</si>
  <si>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</si>
  <si>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</si>
  <si>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</si>
  <si>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</si>
  <si>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</si>
  <si>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</si>
  <si>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</si>
  <si>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</si>
  <si>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</si>
  <si>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</si>
  <si>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</si>
  <si>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</si>
  <si>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</si>
  <si>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</si>
  <si>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</si>
  <si>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</si>
  <si>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</si>
  <si>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</si>
  <si>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</si>
  <si>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</si>
  <si>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</si>
  <si>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</si>
  <si>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</si>
  <si>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</si>
  <si>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</si>
  <si>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</si>
  <si>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</si>
  <si>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</si>
  <si>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</si>
  <si>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</si>
  <si>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</si>
  <si>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</si>
  <si>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</si>
  <si>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</si>
  <si>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</si>
  <si>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</si>
  <si>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</si>
  <si>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</si>
  <si>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</si>
  <si>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</si>
  <si>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</si>
  <si>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</si>
  <si>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</si>
  <si>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</si>
  <si>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</si>
  <si>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</si>
  <si>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</si>
  <si>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</si>
  <si>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</si>
  <si>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</si>
  <si>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</si>
  <si>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</si>
  <si>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</si>
  <si>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</si>
  <si>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</si>
  <si>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</si>
  <si>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</si>
  <si>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</si>
  <si>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</si>
  <si>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</si>
  <si>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</si>
  <si>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</si>
  <si>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</si>
  <si>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</si>
  <si>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</si>
  <si>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</si>
  <si>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</si>
  <si>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</si>
  <si>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</si>
  <si>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</si>
  <si>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</si>
  <si>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</si>
  <si>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</si>
  <si>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</si>
  <si>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</si>
  <si>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</si>
  <si>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</si>
  <si>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</si>
  <si>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</si>
  <si>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</si>
  <si>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</si>
  <si>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</si>
  <si>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</si>
  <si>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</si>
  <si>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</si>
  <si>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</si>
  <si>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</si>
  <si>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</si>
  <si>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</si>
  <si>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</si>
  <si>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</si>
  <si>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</si>
  <si>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</si>
  <si>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</si>
  <si>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</si>
  <si>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</si>
  <si>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</si>
  <si>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</si>
  <si>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</si>
  <si>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</si>
  <si>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</si>
  <si>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</si>
  <si>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</si>
  <si>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</si>
  <si>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</si>
  <si>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</si>
  <si>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</si>
  <si>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</si>
  <si>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</si>
  <si>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</si>
  <si>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</si>
  <si>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</si>
  <si>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</si>
  <si>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</si>
  <si>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</si>
  <si>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</si>
  <si>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</si>
  <si>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</si>
  <si>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</si>
  <si>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</si>
  <si>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</si>
  <si>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</si>
  <si>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</si>
  <si>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</si>
  <si>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</si>
  <si>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</si>
  <si>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</si>
  <si>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</si>
  <si>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</si>
  <si>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</si>
  <si>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</si>
  <si>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</si>
  <si>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</si>
  <si>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</si>
  <si>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</si>
  <si>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</si>
  <si>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</si>
  <si>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</si>
  <si>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</si>
  <si>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</si>
  <si>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</si>
  <si>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</si>
  <si>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</si>
  <si>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</si>
  <si>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</si>
  <si>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</si>
  <si>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</si>
  <si>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</si>
  <si>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</si>
  <si>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</si>
  <si>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</si>
  <si>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</si>
  <si>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</si>
  <si>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</si>
  <si>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</si>
  <si>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</si>
  <si>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</si>
  <si>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</si>
  <si>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</si>
  <si>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</si>
  <si>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</si>
  <si>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</si>
  <si>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</si>
  <si>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</si>
  <si>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</si>
  <si>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</si>
  <si>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</si>
  <si>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</si>
  <si>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</si>
  <si>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</si>
  <si>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</si>
  <si>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</si>
  <si>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</si>
  <si>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</si>
  <si>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</si>
  <si>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</si>
  <si>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</si>
  <si>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</si>
  <si>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</si>
  <si>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</si>
  <si>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</si>
  <si>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</si>
  <si>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</si>
  <si>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</si>
  <si>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</si>
  <si>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</si>
  <si>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</si>
  <si>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</si>
  <si>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</si>
  <si>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</si>
  <si>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</si>
  <si>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</si>
  <si>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</si>
  <si>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</si>
  <si>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</si>
  <si>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</si>
  <si>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</si>
  <si>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</si>
  <si>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</si>
  <si>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</si>
  <si>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</si>
  <si>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</si>
  <si>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</si>
  <si>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</si>
  <si>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</si>
  <si>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</si>
  <si>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</si>
  <si>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</si>
  <si>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</si>
  <si>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</si>
  <si>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</si>
  <si>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</si>
  <si>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</si>
  <si>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</si>
  <si>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</si>
  <si>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</si>
  <si>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</si>
  <si>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</si>
  <si>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</si>
  <si>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</si>
  <si>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</si>
  <si>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</si>
  <si>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</si>
  <si>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</si>
  <si>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</si>
  <si>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</si>
  <si>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</si>
  <si>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</si>
  <si>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</si>
  <si>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</si>
  <si>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</si>
  <si>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</si>
  <si>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</si>
  <si>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</si>
  <si>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</si>
  <si>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</si>
  <si>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</si>
  <si>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</si>
  <si>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</si>
  <si>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</si>
  <si>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</si>
  <si>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</si>
  <si>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</si>
  <si>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</si>
  <si>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</si>
  <si>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</si>
  <si>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</si>
  <si>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</si>
  <si>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</si>
  <si>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</si>
  <si>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</si>
  <si>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</si>
  <si>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</si>
  <si>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</si>
  <si>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</si>
  <si>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</si>
  <si>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</si>
  <si>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</si>
  <si>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</si>
  <si>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</si>
  <si>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</si>
  <si>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</si>
  <si>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</si>
  <si>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</si>
  <si>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</si>
  <si>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</si>
  <si>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</si>
  <si>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</si>
  <si>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</si>
  <si>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</si>
  <si>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</si>
  <si>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</si>
  <si>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</si>
  <si>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</si>
  <si>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</si>
  <si>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</si>
  <si>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</si>
  <si>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</si>
  <si>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</si>
  <si>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</si>
  <si>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</si>
  <si>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</si>
  <si>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</si>
  <si>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</si>
  <si>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</si>
  <si>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</si>
  <si>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</si>
  <si>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</si>
  <si>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</si>
  <si>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</si>
  <si>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</si>
  <si>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</si>
  <si>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</si>
  <si>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</si>
  <si>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</si>
  <si>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</si>
  <si>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</si>
  <si>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</si>
  <si>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</si>
  <si>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</si>
  <si>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</si>
  <si>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</si>
  <si>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</si>
  <si>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</si>
  <si>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</si>
  <si>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</si>
  <si>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</si>
  <si>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</si>
  <si>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</si>
  <si>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</si>
  <si>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</si>
  <si>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</si>
  <si>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</si>
  <si>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</si>
  <si>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</si>
  <si>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</si>
  <si>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</si>
  <si>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</si>
  <si>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</si>
  <si>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</si>
  <si>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</si>
  <si>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</si>
  <si>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</si>
  <si>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</si>
  <si>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</si>
  <si>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</si>
  <si>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</si>
  <si>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</si>
  <si>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</si>
  <si>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</si>
  <si>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</si>
  <si>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</si>
  <si>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</si>
  <si>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</si>
  <si>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</si>
  <si>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</si>
  <si>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</si>
  <si>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</si>
  <si>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</si>
  <si>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</si>
  <si>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</si>
  <si>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</si>
  <si>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</si>
  <si>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</si>
  <si>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</si>
  <si>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</si>
  <si>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</si>
  <si>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</si>
  <si>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</si>
  <si>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</si>
  <si>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</si>
  <si>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</si>
  <si>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</si>
  <si>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</si>
  <si>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</si>
  <si>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</si>
  <si>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</si>
  <si>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</si>
  <si>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</si>
  <si>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</si>
  <si>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</si>
  <si>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</si>
  <si>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</si>
  <si>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</si>
  <si>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</si>
  <si>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</si>
  <si>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</si>
  <si>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</si>
  <si>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</si>
  <si>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</si>
  <si>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</si>
  <si>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</si>
  <si>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</si>
  <si>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</si>
  <si>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</si>
  <si>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</si>
  <si>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</si>
  <si>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</si>
  <si>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</si>
  <si>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</si>
  <si>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</si>
  <si>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</si>
  <si>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</si>
  <si>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</si>
  <si>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</si>
  <si>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</si>
  <si>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</si>
  <si>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</si>
  <si>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</si>
  <si>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</si>
  <si>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</si>
  <si>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</si>
  <si>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</si>
  <si>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</si>
  <si>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</si>
  <si>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</si>
  <si>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</si>
  <si>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</si>
  <si>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</si>
  <si>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</si>
  <si>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</si>
  <si>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</si>
  <si>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</si>
  <si>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</si>
  <si>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</si>
  <si>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</si>
  <si>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</si>
  <si>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</si>
  <si>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</si>
  <si>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</si>
  <si>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</si>
  <si>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</si>
  <si>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</si>
  <si>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</si>
  <si>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</si>
  <si>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</si>
  <si>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</si>
  <si>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</si>
  <si>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</si>
  <si>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</si>
  <si>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</si>
  <si>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</si>
  <si>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</si>
  <si>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</si>
  <si>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</si>
  <si>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</si>
  <si>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</si>
  <si>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</si>
  <si>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</si>
  <si>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</si>
  <si>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</si>
  <si>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</si>
  <si>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</si>
  <si>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</si>
  <si>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</si>
  <si>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</si>
  <si>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</si>
  <si>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</si>
  <si>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</si>
  <si>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</si>
  <si>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</si>
  <si>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</si>
  <si>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</si>
  <si>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</si>
  <si>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</si>
  <si>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</si>
  <si>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</si>
  <si>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</si>
  <si>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</si>
  <si>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</si>
  <si>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</si>
  <si>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</si>
  <si>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</si>
  <si>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</si>
  <si>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</si>
  <si>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</si>
  <si>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</si>
  <si>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</si>
  <si>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</si>
  <si>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</si>
  <si>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</si>
  <si>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</si>
  <si>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</si>
  <si>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</si>
  <si>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</si>
  <si>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</si>
  <si>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</si>
  <si>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</si>
  <si>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</si>
  <si>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</si>
  <si>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</si>
  <si>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</si>
  <si>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</si>
  <si>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</si>
  <si>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</si>
  <si>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</si>
  <si>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</si>
  <si>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</si>
  <si>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</si>
  <si>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</si>
  <si>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</si>
  <si>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</si>
  <si>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</si>
  <si>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</si>
  <si>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</si>
  <si>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</si>
  <si>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</si>
  <si>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</si>
  <si>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</si>
  <si>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</si>
  <si>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</si>
  <si>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</si>
  <si>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</si>
  <si>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</si>
  <si>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</si>
  <si>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</si>
  <si>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</si>
  <si>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</si>
  <si>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</si>
  <si>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</si>
  <si>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</si>
  <si>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</si>
  <si>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</si>
  <si>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</si>
  <si>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</si>
  <si>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</si>
  <si>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</si>
  <si>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</si>
  <si>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</si>
  <si>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</si>
  <si>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</si>
  <si>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</si>
  <si>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</si>
  <si>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</si>
  <si>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</si>
  <si>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</si>
  <si>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</si>
  <si>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</si>
  <si>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</si>
  <si>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</si>
  <si>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</si>
  <si>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</si>
  <si>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</si>
  <si>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</si>
  <si>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</si>
  <si>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</si>
  <si>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</si>
  <si>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</si>
  <si>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</si>
  <si>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</si>
  <si>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</si>
  <si>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</si>
  <si>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</si>
  <si>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</si>
  <si>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</si>
  <si>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</si>
  <si>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</si>
  <si>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</si>
  <si>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</si>
  <si>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</si>
  <si>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</si>
  <si>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</si>
  <si>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</si>
  <si>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</si>
  <si>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</si>
  <si>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</si>
  <si>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</si>
  <si>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</si>
  <si>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</si>
  <si>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</si>
  <si>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</si>
  <si>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</si>
  <si>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</si>
  <si>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</si>
  <si>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</si>
  <si>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</si>
  <si>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</si>
  <si>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</si>
  <si>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</si>
  <si>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</si>
  <si>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</si>
  <si>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</si>
  <si>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</si>
  <si>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</si>
  <si>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</si>
  <si>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</si>
  <si>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</si>
  <si>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</si>
  <si>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</si>
  <si>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</si>
  <si>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</si>
  <si>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</si>
  <si>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</si>
  <si>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</si>
  <si>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</si>
  <si>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</si>
  <si>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</si>
  <si>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</si>
  <si>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</si>
  <si>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</si>
  <si>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</si>
  <si>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</si>
  <si>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</si>
  <si>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</si>
  <si>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</si>
  <si>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</si>
  <si>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</si>
  <si>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</si>
  <si>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</si>
  <si>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</si>
  <si>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</si>
  <si>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</si>
  <si>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</si>
  <si>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</si>
  <si>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</si>
  <si>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</si>
  <si>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</si>
  <si>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</si>
  <si>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</si>
  <si>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</si>
  <si>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</si>
  <si>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</si>
  <si>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</si>
  <si>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</si>
  <si>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</si>
  <si>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</si>
  <si>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</si>
  <si>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</si>
  <si>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</si>
  <si>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</si>
  <si>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</si>
  <si>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</si>
  <si>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</si>
  <si>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</si>
  <si>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</si>
  <si>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</si>
  <si>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</si>
  <si>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</si>
  <si>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</si>
  <si>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</si>
  <si>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</si>
  <si>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</si>
  <si>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</si>
  <si>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</si>
  <si>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</si>
  <si>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</si>
  <si>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</si>
  <si>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</si>
  <si>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</si>
  <si>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</si>
  <si>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</si>
  <si>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</si>
  <si>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</si>
  <si>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</si>
  <si>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</si>
  <si>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</si>
  <si>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</si>
  <si>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</si>
  <si>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</si>
  <si>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</si>
  <si>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</si>
  <si>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</si>
  <si>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</si>
  <si>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</si>
  <si>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</si>
  <si>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</si>
  <si>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</si>
  <si>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</si>
  <si>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</si>
  <si>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</si>
  <si>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</si>
  <si>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</si>
  <si>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</si>
  <si>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</si>
  <si>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</si>
  <si>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</si>
  <si>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</si>
  <si>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</si>
  <si>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</si>
  <si>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</si>
  <si>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</si>
  <si>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</si>
  <si>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</si>
  <si>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</si>
  <si>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</si>
  <si>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</si>
  <si>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</si>
  <si>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</si>
  <si>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</si>
  <si>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</si>
  <si>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</si>
  <si>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</si>
  <si>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</si>
  <si>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</si>
  <si>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</si>
  <si>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</si>
  <si>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</si>
  <si>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</si>
  <si>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</si>
  <si>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</si>
  <si>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</si>
  <si>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</si>
  <si>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</si>
  <si>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</si>
  <si>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</si>
  <si>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</si>
  <si>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</si>
  <si>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</si>
  <si>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</si>
  <si>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</si>
  <si>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</si>
  <si>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</si>
  <si>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</si>
  <si>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</si>
  <si>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</si>
  <si>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</si>
  <si>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</si>
  <si>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</si>
  <si>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</si>
  <si>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</si>
  <si>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</si>
  <si>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</si>
  <si>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</si>
  <si>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</si>
  <si>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</si>
  <si>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</si>
  <si>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</si>
  <si>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</si>
  <si>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</si>
  <si>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</si>
  <si>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</si>
  <si>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</si>
  <si>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</si>
  <si>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</si>
  <si>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</si>
  <si>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</si>
  <si>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</si>
  <si>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</si>
  <si>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</si>
  <si>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</si>
  <si>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</si>
  <si>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</si>
  <si>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</si>
  <si>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</si>
  <si>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</si>
  <si>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</si>
  <si>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</si>
  <si>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</si>
  <si>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</si>
  <si>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</si>
  <si>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</si>
  <si>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</si>
  <si>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</si>
  <si>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</si>
  <si>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</si>
  <si>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</si>
  <si>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</si>
  <si>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</si>
  <si>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</si>
  <si>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</si>
  <si>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</si>
  <si>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</si>
  <si>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</si>
  <si>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</si>
  <si>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</si>
  <si>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</si>
  <si>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</si>
  <si>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</si>
  <si>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</si>
  <si>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</si>
  <si>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</si>
  <si>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</si>
  <si>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</si>
  <si>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</si>
  <si>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</si>
  <si>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</si>
  <si>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</si>
  <si>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</si>
  <si>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</si>
  <si>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</si>
  <si>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</si>
  <si>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</si>
  <si>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</si>
  <si>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</si>
  <si>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</si>
  <si>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</si>
  <si>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</si>
  <si>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</si>
  <si>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</si>
  <si>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</si>
  <si>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</si>
  <si>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</si>
  <si>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</si>
  <si>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</si>
  <si>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</si>
  <si>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</si>
  <si>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</si>
  <si>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</si>
  <si>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</si>
  <si>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</si>
  <si>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</si>
  <si>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</si>
  <si>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</si>
  <si>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</si>
  <si>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</si>
  <si>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</si>
  <si>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</si>
  <si>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</si>
  <si>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</si>
  <si>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</si>
  <si>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</si>
  <si>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</si>
  <si>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</si>
  <si>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</si>
  <si>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</si>
  <si>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</si>
  <si>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</si>
  <si>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</si>
  <si>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</si>
  <si>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</si>
  <si>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</si>
  <si>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</si>
  <si>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</si>
  <si>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</si>
  <si>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</si>
  <si>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</si>
  <si>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</si>
  <si>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</si>
  <si>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</si>
  <si>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</si>
  <si>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</si>
  <si>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</si>
  <si>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</si>
  <si>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</si>
  <si>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</si>
  <si>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</si>
  <si>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</si>
  <si>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</si>
  <si>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</si>
  <si>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</si>
  <si>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</si>
  <si>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</si>
  <si>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</si>
  <si>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</si>
  <si>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</si>
  <si>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</si>
  <si>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</si>
  <si>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</si>
  <si>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</si>
  <si>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</si>
  <si>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</si>
  <si>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</si>
  <si>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</si>
  <si>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</si>
  <si>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</si>
  <si>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</si>
  <si>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</si>
  <si>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</si>
  <si>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</si>
  <si>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</si>
  <si>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</si>
  <si>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</si>
  <si>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</si>
  <si>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</si>
  <si>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</si>
  <si>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</si>
  <si>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</si>
  <si>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</si>
  <si>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</si>
  <si>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</si>
  <si>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</si>
  <si>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</si>
  <si>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</si>
  <si>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</si>
  <si>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</si>
  <si>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</si>
  <si>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</si>
  <si>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</si>
  <si>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</si>
  <si>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</si>
  <si>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</si>
  <si>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</si>
  <si>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</si>
  <si>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</si>
  <si>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</si>
  <si>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</si>
  <si>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</si>
  <si>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</si>
  <si>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</si>
  <si>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</si>
  <si>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</si>
  <si>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</si>
  <si>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</si>
  <si>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</si>
  <si>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</si>
  <si>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</si>
  <si>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</si>
  <si>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</si>
  <si>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</si>
  <si>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</si>
  <si>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</si>
  <si>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</si>
  <si>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</si>
  <si>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</si>
  <si>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</si>
  <si>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</si>
  <si>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</si>
  <si>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</si>
  <si>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</si>
  <si>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</si>
  <si>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</si>
  <si>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</si>
  <si>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</si>
  <si>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</si>
  <si>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</si>
  <si>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</si>
  <si>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</si>
  <si>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</si>
  <si>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</si>
  <si>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</si>
  <si>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</si>
  <si>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</si>
  <si>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</si>
  <si>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</si>
  <si>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</si>
  <si>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</si>
  <si>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</si>
  <si>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</si>
  <si>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</si>
  <si>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</si>
  <si>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</si>
  <si>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</si>
  <si>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</si>
  <si>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</si>
  <si>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</si>
  <si>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</si>
  <si>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</si>
  <si>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</si>
  <si>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</si>
  <si>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</si>
  <si>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</si>
  <si>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</si>
  <si>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</si>
  <si>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</si>
  <si>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</si>
  <si>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</si>
  <si>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</si>
  <si>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</si>
  <si>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</si>
  <si>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</si>
  <si>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</si>
  <si>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</si>
  <si>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</si>
  <si>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</si>
  <si>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</si>
  <si>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</si>
  <si>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</si>
  <si>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</si>
  <si>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</si>
  <si>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</si>
  <si>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</si>
  <si>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</si>
  <si>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</si>
  <si>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</si>
  <si>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</si>
  <si>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</si>
  <si>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</si>
  <si>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</si>
  <si>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</si>
  <si>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</si>
  <si>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</si>
  <si>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</si>
  <si>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</si>
  <si>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</si>
  <si>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</si>
  <si>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</si>
  <si>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</si>
  <si>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</si>
  <si>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</si>
  <si>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</si>
  <si>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</si>
  <si>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</si>
  <si>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</si>
  <si>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</si>
  <si>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</si>
  <si>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</si>
  <si>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</si>
  <si>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</si>
  <si>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</si>
  <si>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</si>
  <si>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</si>
  <si>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</si>
  <si>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</si>
  <si>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</si>
  <si>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</si>
  <si>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</si>
  <si>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</si>
  <si>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</si>
  <si>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</si>
  <si>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</si>
  <si>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</si>
  <si>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</si>
  <si>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</si>
  <si>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</si>
  <si>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</si>
  <si>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</si>
  <si>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</si>
  <si>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</si>
  <si>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</si>
  <si>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</si>
  <si>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</si>
  <si>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</si>
  <si>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</si>
  <si>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</si>
  <si>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</si>
  <si>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</si>
  <si>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</si>
  <si>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</si>
  <si>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</si>
  <si>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</si>
  <si>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</si>
  <si>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</si>
  <si>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</si>
  <si>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</si>
  <si>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</si>
  <si>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</si>
  <si>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</si>
  <si>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</si>
  <si>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</si>
  <si>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</si>
  <si>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</si>
  <si>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</si>
  <si>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</si>
  <si>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</si>
  <si>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</si>
  <si>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</si>
  <si>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</si>
  <si>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</si>
  <si>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</si>
  <si>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</si>
  <si>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</si>
  <si>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</si>
  <si>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</si>
  <si>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</si>
  <si>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</si>
  <si>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</si>
  <si>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</si>
  <si>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</si>
  <si>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</si>
  <si>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</si>
  <si>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</si>
  <si>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</si>
  <si>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</si>
  <si>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</si>
  <si>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</si>
  <si>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</si>
  <si>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</si>
  <si>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</si>
  <si>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</si>
  <si>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</si>
  <si>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</si>
  <si>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</si>
  <si>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</si>
  <si>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</si>
  <si>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</si>
  <si>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</si>
  <si>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</si>
  <si>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</si>
  <si>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</si>
  <si>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</si>
  <si>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</si>
  <si>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</si>
  <si>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</si>
  <si>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</si>
  <si>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</si>
  <si>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</si>
  <si>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</si>
  <si>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</si>
  <si>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</si>
  <si>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</si>
  <si>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</si>
  <si>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</si>
  <si>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</si>
  <si>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</si>
  <si>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</si>
  <si>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</si>
  <si>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</si>
  <si>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</si>
  <si>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</si>
  <si>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</si>
  <si>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</si>
  <si>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</si>
  <si>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</si>
  <si>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</si>
  <si>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</si>
  <si>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</si>
  <si>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</si>
  <si>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</si>
  <si>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</si>
  <si>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</si>
  <si>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</si>
  <si>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</si>
  <si>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</si>
  <si>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</si>
  <si>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</si>
  <si>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</si>
  <si>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</si>
  <si>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</si>
  <si>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</si>
  <si>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</si>
  <si>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</si>
  <si>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</si>
  <si>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</si>
  <si>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</si>
  <si>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</si>
  <si>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</si>
  <si>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</si>
  <si>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</si>
  <si>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</si>
  <si>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</si>
  <si>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</si>
  <si>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</si>
  <si>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</si>
  <si>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</si>
  <si>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</si>
  <si>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</si>
  <si>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</si>
  <si>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</si>
  <si>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</si>
  <si>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</si>
  <si>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</si>
  <si>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</si>
  <si>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</si>
  <si>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</si>
  <si>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</si>
  <si>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</si>
  <si>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</si>
  <si>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</si>
  <si>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</si>
  <si>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</si>
  <si>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</si>
  <si>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</si>
  <si>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</si>
  <si>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</si>
  <si>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</si>
  <si>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</si>
  <si>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</si>
  <si>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</si>
  <si>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</si>
  <si>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</si>
  <si>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</si>
  <si>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</si>
  <si>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</si>
  <si>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</si>
  <si>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</si>
  <si>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</si>
  <si>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</si>
  <si>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</si>
  <si>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</si>
  <si>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</si>
  <si>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</si>
  <si>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</si>
  <si>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</si>
  <si>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</si>
  <si>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</si>
  <si>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</si>
  <si>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</si>
  <si>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</si>
  <si>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</si>
  <si>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</si>
  <si>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</si>
  <si>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</si>
  <si>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</si>
  <si>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</si>
  <si>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</si>
  <si>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</si>
  <si>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</si>
  <si>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</si>
  <si>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</si>
  <si>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</si>
  <si>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</si>
  <si>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</si>
  <si>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</si>
  <si>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</si>
  <si>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</si>
  <si>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</si>
  <si>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</si>
  <si>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</si>
  <si>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</si>
  <si>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</si>
  <si>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</si>
  <si>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</si>
  <si>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</si>
  <si>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</si>
  <si>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</si>
  <si>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</si>
  <si>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</si>
  <si>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</si>
  <si>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</si>
  <si>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</si>
  <si>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</si>
  <si>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</si>
  <si>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</si>
  <si>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</si>
  <si>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</si>
  <si>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</si>
  <si>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</si>
  <si>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</si>
  <si>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</si>
  <si>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</si>
  <si>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</si>
  <si>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</si>
  <si>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</si>
  <si>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</si>
  <si>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</si>
  <si>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</si>
  <si>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</si>
  <si>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</si>
  <si>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</si>
  <si>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</si>
  <si>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</si>
  <si>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</si>
  <si>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</si>
  <si>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</si>
  <si>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</si>
  <si>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</si>
  <si>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</si>
  <si>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</si>
  <si>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</si>
  <si>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</si>
  <si>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</si>
  <si>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</si>
  <si>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</si>
  <si>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</si>
  <si>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</si>
  <si>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</si>
  <si>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</si>
  <si>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</si>
  <si>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</si>
  <si>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</si>
  <si>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</si>
  <si>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</si>
  <si>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</si>
  <si>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</si>
  <si>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</si>
  <si>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</si>
  <si>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</si>
  <si>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</si>
  <si>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</si>
  <si>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</si>
  <si>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</si>
  <si>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</si>
  <si>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</si>
  <si>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</si>
  <si>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</si>
  <si>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</si>
  <si>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</si>
  <si>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</si>
  <si>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</si>
  <si>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</si>
  <si>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</si>
  <si>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</si>
  <si>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</si>
  <si>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</si>
  <si>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</si>
  <si>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</si>
  <si>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</si>
  <si>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</si>
  <si>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</si>
  <si>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</si>
  <si>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</si>
  <si>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</si>
  <si>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</si>
  <si>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</si>
  <si>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</si>
  <si>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</si>
  <si>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</si>
  <si>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</si>
  <si>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</si>
  <si>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</si>
  <si>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</si>
  <si>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</si>
  <si>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</si>
  <si>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</si>
  <si>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</si>
  <si>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</si>
  <si>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</si>
  <si>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</si>
  <si>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</si>
  <si>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</si>
  <si>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</si>
  <si>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</si>
  <si>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</si>
  <si>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</si>
  <si>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</si>
  <si>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</si>
  <si>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</si>
  <si>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</si>
  <si>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</si>
  <si>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</si>
  <si>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</si>
  <si>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</si>
  <si>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</si>
  <si>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</si>
  <si>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</si>
  <si>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</si>
  <si>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</si>
  <si>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</si>
  <si>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</si>
  <si>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</si>
  <si>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</si>
  <si>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</si>
  <si>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</si>
  <si>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</si>
  <si>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</si>
  <si>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</si>
  <si>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</si>
  <si>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</si>
  <si>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</si>
  <si>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</si>
  <si>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</si>
  <si>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</si>
  <si>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</si>
  <si>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</si>
  <si>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</si>
  <si>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</si>
  <si>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</si>
  <si>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</si>
  <si>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</si>
  <si>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</si>
  <si>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</si>
  <si>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</si>
  <si>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</si>
  <si>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</si>
  <si>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</si>
  <si>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</si>
  <si>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</si>
  <si>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</si>
  <si>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</si>
  <si>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</si>
  <si>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</si>
  <si>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</si>
  <si>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</si>
  <si>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</si>
  <si>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</si>
  <si>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</si>
  <si>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</si>
  <si>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</si>
  <si>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</si>
  <si>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</si>
  <si>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</si>
  <si>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</si>
  <si>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</si>
  <si>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</si>
  <si>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</si>
  <si>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</si>
  <si>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</si>
  <si>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</si>
  <si>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</si>
  <si>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</si>
  <si>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</si>
  <si>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</si>
  <si>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</si>
  <si>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</si>
  <si>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</si>
  <si>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</si>
  <si>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</si>
  <si>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</si>
  <si>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</si>
  <si>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</si>
  <si>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</si>
  <si>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</si>
  <si>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</si>
  <si>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</si>
  <si>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</si>
  <si>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</si>
  <si>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</si>
  <si>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</si>
  <si>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</si>
  <si>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</si>
  <si>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</si>
  <si>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</si>
  <si>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</si>
  <si>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</si>
  <si>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</si>
  <si>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</si>
  <si>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</si>
  <si>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</si>
  <si>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</si>
  <si>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</si>
  <si>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</si>
  <si>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</si>
  <si>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</si>
  <si>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</si>
  <si>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</si>
  <si>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</si>
  <si>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</si>
  <si>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</si>
  <si>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</si>
  <si>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</si>
  <si>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</si>
  <si>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</si>
  <si>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</si>
  <si>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</si>
  <si>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</si>
  <si>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</si>
  <si>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</si>
  <si>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</si>
  <si>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</si>
  <si>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</si>
  <si>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</si>
  <si>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</si>
  <si>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</si>
  <si>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</si>
  <si>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</si>
  <si>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</si>
  <si>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</si>
  <si>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</si>
  <si>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</si>
  <si>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</si>
  <si>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</si>
  <si>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</si>
  <si>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</si>
  <si>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</si>
  <si>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</si>
  <si>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</si>
  <si>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</si>
  <si>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</si>
  <si>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</si>
  <si>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</si>
  <si>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</si>
  <si>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</si>
  <si>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</si>
  <si>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</si>
  <si>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</si>
  <si>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</si>
  <si>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</si>
  <si>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</si>
  <si>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</si>
  <si>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</si>
  <si>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</si>
  <si>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</si>
  <si>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</si>
  <si>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</si>
  <si>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</si>
  <si>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</si>
  <si>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</si>
  <si>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</si>
  <si>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</si>
  <si>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</si>
  <si>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</si>
  <si>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</si>
  <si>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</si>
  <si>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</si>
  <si>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</si>
  <si>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</si>
  <si>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</si>
  <si>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</si>
  <si>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</si>
  <si>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</si>
  <si>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</si>
  <si>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</si>
  <si>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</si>
  <si>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</si>
  <si>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</si>
  <si>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</si>
  <si>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</si>
  <si>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</si>
  <si>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</si>
  <si>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</si>
  <si>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</si>
  <si>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</si>
  <si>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</si>
  <si>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</si>
  <si>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</si>
  <si>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</si>
  <si>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</si>
  <si>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</si>
  <si>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</si>
  <si>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</si>
  <si>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</si>
  <si>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</si>
  <si>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</si>
  <si>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</si>
  <si>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</si>
  <si>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</si>
  <si>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</si>
  <si>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</si>
  <si>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</si>
  <si>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</si>
  <si>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</si>
  <si>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</si>
  <si>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</si>
  <si>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</si>
  <si>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</si>
  <si>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</si>
  <si>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</si>
  <si>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</si>
  <si>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</si>
  <si>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</si>
  <si>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</si>
  <si>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</si>
  <si>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</si>
  <si>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</si>
  <si>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</si>
  <si>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</si>
  <si>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</si>
  <si>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</si>
  <si>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</si>
  <si>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</si>
  <si>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</si>
  <si>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</si>
  <si>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</si>
  <si>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</si>
  <si>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</si>
  <si>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</si>
  <si>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</si>
  <si>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</si>
  <si>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</si>
  <si>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</si>
  <si>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</si>
  <si>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</si>
  <si>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</si>
  <si>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</si>
  <si>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</si>
  <si>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</si>
  <si>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</si>
  <si>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</si>
  <si>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</si>
  <si>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</si>
  <si>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</si>
  <si>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</si>
  <si>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</si>
  <si>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</si>
  <si>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</si>
  <si>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</si>
  <si>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</si>
  <si>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</si>
  <si>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</si>
  <si>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</si>
  <si>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</si>
  <si>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</si>
  <si>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</si>
  <si>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</si>
  <si>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</si>
  <si>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</si>
  <si>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</si>
  <si>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</si>
  <si>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</si>
  <si>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</si>
  <si>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</si>
  <si>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</si>
  <si>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</si>
  <si>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</si>
  <si>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</si>
  <si>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</si>
  <si>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</si>
  <si>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</si>
  <si>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</si>
  <si>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</si>
  <si>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</si>
  <si>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</si>
  <si>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</si>
  <si>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</si>
  <si>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</si>
  <si>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</si>
  <si>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</si>
  <si>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</si>
  <si>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</si>
  <si>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</si>
  <si>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</si>
  <si>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</si>
  <si>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</si>
  <si>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</si>
  <si>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</si>
  <si>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</si>
  <si>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</si>
  <si>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</si>
  <si>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</si>
  <si>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</si>
  <si>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</si>
  <si>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</si>
  <si>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</si>
  <si>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</si>
  <si>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</si>
  <si>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</si>
  <si>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</si>
  <si>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</si>
  <si>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</si>
  <si>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</si>
  <si>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</si>
  <si>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</si>
  <si>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</si>
  <si>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</si>
  <si>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</si>
  <si>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</si>
  <si>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</si>
  <si>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</si>
  <si>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</si>
  <si>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</si>
  <si>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</si>
  <si>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</si>
  <si>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</si>
  <si>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</si>
  <si>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</si>
  <si>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</si>
  <si>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</si>
  <si>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</si>
  <si>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</si>
  <si>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</si>
  <si>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</si>
  <si>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</si>
  <si>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</si>
  <si>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</si>
  <si>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</si>
  <si>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</si>
  <si>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</si>
  <si>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</si>
  <si>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</si>
  <si>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</si>
  <si>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</si>
  <si>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</si>
  <si>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</si>
  <si>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</si>
  <si>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</si>
  <si>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</si>
  <si>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</si>
  <si>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</si>
  <si>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</si>
  <si>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</si>
  <si>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</si>
  <si>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</si>
  <si>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</si>
  <si>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</si>
  <si>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</si>
  <si>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</si>
  <si>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</si>
  <si>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</si>
  <si>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</si>
  <si>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</si>
  <si>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</si>
  <si>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</si>
  <si>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</si>
  <si>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</si>
  <si>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</si>
  <si>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</si>
  <si>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</si>
  <si>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</si>
  <si>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</si>
  <si>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</si>
  <si>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</si>
  <si>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</si>
  <si>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</si>
  <si>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</si>
  <si>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</si>
  <si>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</si>
  <si>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</si>
  <si>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</si>
  <si>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</si>
  <si>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</si>
  <si>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</si>
  <si>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</si>
  <si>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</si>
  <si>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</si>
  <si>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</si>
  <si>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</si>
  <si>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</si>
  <si>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</si>
  <si>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</si>
  <si>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</si>
  <si>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</si>
  <si>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</si>
  <si>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</si>
  <si>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</si>
  <si>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</si>
  <si>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</si>
  <si>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</si>
  <si>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</si>
  <si>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</si>
  <si>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</si>
  <si>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</si>
  <si>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</si>
  <si>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</si>
  <si>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</si>
  <si>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</si>
  <si>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</si>
  <si>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</si>
  <si>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</si>
  <si>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</si>
  <si>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</si>
  <si>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</si>
  <si>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</si>
  <si>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</si>
  <si>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</si>
  <si>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</si>
  <si>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</si>
  <si>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</si>
  <si>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</si>
  <si>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</si>
  <si>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</si>
  <si>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</si>
  <si>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</si>
  <si>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</si>
  <si>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</si>
  <si>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</si>
  <si>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</si>
  <si>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</si>
  <si>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</si>
  <si>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</si>
  <si>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</si>
  <si>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</si>
  <si>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</si>
  <si>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</si>
  <si>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</si>
  <si>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</si>
  <si>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</si>
  <si>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</si>
  <si>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</si>
  <si>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</si>
  <si>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</si>
  <si>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</si>
  <si>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</si>
  <si>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</si>
  <si>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</si>
  <si>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</si>
  <si>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</si>
  <si>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</si>
  <si>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</si>
  <si>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</si>
  <si>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</si>
  <si>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</si>
  <si>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</si>
  <si>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</si>
  <si>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</si>
  <si>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</si>
  <si>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</si>
  <si>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</si>
  <si>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</si>
  <si>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</si>
  <si>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</si>
  <si>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</si>
  <si>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</si>
  <si>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</si>
  <si>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</si>
  <si>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</si>
  <si>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</si>
  <si>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</si>
  <si>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</si>
  <si>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</si>
  <si>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</si>
  <si>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</si>
  <si>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</si>
  <si>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</si>
  <si>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</si>
  <si>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</si>
  <si>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</si>
  <si>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</si>
  <si>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</si>
  <si>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</si>
  <si>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</si>
  <si>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</si>
  <si>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</si>
  <si>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</si>
  <si>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</si>
  <si>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</si>
  <si>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</si>
  <si>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</si>
  <si>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</si>
  <si>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</si>
  <si>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</si>
  <si>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</si>
  <si>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</si>
  <si>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</si>
  <si>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</si>
  <si>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</si>
  <si>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</si>
  <si>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</si>
  <si>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</si>
  <si>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</si>
  <si>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</si>
  <si>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</si>
  <si>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</si>
  <si>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</si>
  <si>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</si>
  <si>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</si>
  <si>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</si>
  <si>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</si>
  <si>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</si>
  <si>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</si>
  <si>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</si>
  <si>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</si>
  <si>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</si>
  <si>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</si>
  <si>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</si>
  <si>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</si>
  <si>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</si>
  <si>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</si>
  <si>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</si>
  <si>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</si>
  <si>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</si>
  <si>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</si>
  <si>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</si>
  <si>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</si>
  <si>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</si>
  <si>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</si>
  <si>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</si>
  <si>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</si>
  <si>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</si>
  <si>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</si>
  <si>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</si>
  <si>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</si>
  <si>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</si>
  <si>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</si>
  <si>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</si>
  <si>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</si>
  <si>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</si>
  <si>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</si>
  <si>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</si>
  <si>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</si>
  <si>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</si>
  <si>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</si>
  <si>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</si>
  <si>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</si>
  <si>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</si>
  <si>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</si>
  <si>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</si>
  <si>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</si>
  <si>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</si>
  <si>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</si>
  <si>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</si>
  <si>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</si>
  <si>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</si>
  <si>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</si>
  <si>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</si>
  <si>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</si>
  <si>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</si>
  <si>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</si>
  <si>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</si>
  <si>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</si>
  <si>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</si>
  <si>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</si>
  <si>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</si>
  <si>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</si>
  <si>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</si>
  <si>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</si>
  <si>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</si>
  <si>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</si>
  <si>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</si>
  <si>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</si>
  <si>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</si>
  <si>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</si>
  <si>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</si>
  <si>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</si>
  <si>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</si>
  <si>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</si>
  <si>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</si>
  <si>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</si>
  <si>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</si>
  <si>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</si>
  <si>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</si>
  <si>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</si>
  <si>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</si>
  <si>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</si>
  <si>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</si>
  <si>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</si>
  <si>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</si>
  <si>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</si>
  <si>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</si>
  <si>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</si>
  <si>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</si>
  <si>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</si>
  <si>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</si>
  <si>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</si>
  <si>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</si>
  <si>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</si>
  <si>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</si>
  <si>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</si>
  <si>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</si>
  <si>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</si>
  <si>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</si>
  <si>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</si>
  <si>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</si>
  <si>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</si>
  <si>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</si>
  <si>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</si>
  <si>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</si>
  <si>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</si>
  <si>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</si>
  <si>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</si>
  <si>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</si>
  <si>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</si>
  <si>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</si>
  <si>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</si>
  <si>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</si>
  <si>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</si>
  <si>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</si>
  <si>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</si>
  <si>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</si>
  <si>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</si>
  <si>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</si>
  <si>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</si>
  <si>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</si>
  <si>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</si>
  <si>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</si>
  <si>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</si>
  <si>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</si>
  <si>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</si>
  <si>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</si>
  <si>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</si>
  <si>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</si>
  <si>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</si>
  <si>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</si>
  <si>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</si>
  <si>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</si>
  <si>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</si>
  <si>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</si>
  <si>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</si>
  <si>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</si>
  <si>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</si>
  <si>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</si>
  <si>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</si>
  <si>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</si>
  <si>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</si>
  <si>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</si>
  <si>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</si>
  <si>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</si>
  <si>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</si>
  <si>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</si>
  <si>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</si>
  <si>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</si>
  <si>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</si>
  <si>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</si>
  <si>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</si>
  <si>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</si>
  <si>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</si>
  <si>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</si>
  <si>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</si>
  <si>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</si>
  <si>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</si>
  <si>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</si>
  <si>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</si>
  <si>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</si>
  <si>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</si>
  <si>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</si>
  <si>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</si>
  <si>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</si>
  <si>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</si>
  <si>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</si>
  <si>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</si>
  <si>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</si>
  <si>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</si>
  <si>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</si>
  <si>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</si>
  <si>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</si>
  <si>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</si>
  <si>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</si>
  <si>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</si>
  <si>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</si>
  <si>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</si>
  <si>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</si>
  <si>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</si>
  <si>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</si>
  <si>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</si>
  <si>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</si>
  <si>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</si>
  <si>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</si>
  <si>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</si>
  <si>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</si>
  <si>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</si>
  <si>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</si>
  <si>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</si>
  <si>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</si>
  <si>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</si>
  <si>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</si>
  <si>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</si>
  <si>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</si>
  <si>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</si>
  <si>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</si>
  <si>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</si>
  <si>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</si>
  <si>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</si>
  <si>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</si>
  <si>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</si>
  <si>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</si>
  <si>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</si>
  <si>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</si>
  <si>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</si>
  <si>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</si>
  <si>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</si>
  <si>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</si>
  <si>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</si>
  <si>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</si>
  <si>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</si>
  <si>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</si>
  <si>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</si>
  <si>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</si>
  <si>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</si>
  <si>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</si>
  <si>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</si>
  <si>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</si>
  <si>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</si>
  <si>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</si>
  <si>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</si>
  <si>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</si>
  <si>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</si>
  <si>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</si>
  <si>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</si>
  <si>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</si>
  <si>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</si>
  <si>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</si>
  <si>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</si>
  <si>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</si>
  <si>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</si>
  <si>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</si>
  <si>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</si>
  <si>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</si>
  <si>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</si>
  <si>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</si>
  <si>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</si>
  <si>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</si>
  <si>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</si>
  <si>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</si>
  <si>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</si>
  <si>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</si>
  <si>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</si>
  <si>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</si>
  <si>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</si>
  <si>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</si>
  <si>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</si>
  <si>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</si>
  <si>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</si>
  <si>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</si>
  <si>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</si>
  <si>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</si>
  <si>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</si>
  <si>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</si>
  <si>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</si>
  <si>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</si>
  <si>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</si>
  <si>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</si>
  <si>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</si>
  <si>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</si>
  <si>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</si>
  <si>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</si>
  <si>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</si>
  <si>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</si>
  <si>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</si>
  <si>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</si>
  <si>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</si>
  <si>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</si>
  <si>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</si>
  <si>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</si>
  <si>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</si>
  <si>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</si>
  <si>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</si>
  <si>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</si>
  <si>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</si>
  <si>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</si>
  <si>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</si>
  <si>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</si>
  <si>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</si>
  <si>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</si>
  <si>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</si>
  <si>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</si>
  <si>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</si>
  <si>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</si>
  <si>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</si>
  <si>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</si>
  <si>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</si>
  <si>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</si>
  <si>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</si>
  <si>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</si>
  <si>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</si>
  <si>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</si>
  <si>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</si>
  <si>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</si>
  <si>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</si>
  <si>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</si>
  <si>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</si>
  <si>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</si>
  <si>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</si>
  <si>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</si>
  <si>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</si>
  <si>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</si>
  <si>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</si>
  <si>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</si>
  <si>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</si>
  <si>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</si>
  <si>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</si>
  <si>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</si>
  <si>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</si>
  <si>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</si>
  <si>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</si>
  <si>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</si>
  <si>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</si>
  <si>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</si>
  <si>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</si>
  <si>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</si>
  <si>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</si>
  <si>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</si>
  <si>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</si>
  <si>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</si>
  <si>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</si>
  <si>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</si>
  <si>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</si>
  <si>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</si>
  <si>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</si>
  <si>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</si>
  <si>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</si>
  <si>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</si>
  <si>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</si>
  <si>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</si>
  <si>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</si>
  <si>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</si>
  <si>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</si>
  <si>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</si>
  <si>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</si>
  <si>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</si>
  <si>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</si>
  <si>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</si>
  <si>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</si>
  <si>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</si>
  <si>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</si>
  <si>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</si>
  <si>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</si>
  <si>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</si>
  <si>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</si>
  <si>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</si>
  <si>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</si>
  <si>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</si>
  <si>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</si>
  <si>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</si>
  <si>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</si>
  <si>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</si>
  <si>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</si>
  <si>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</si>
  <si>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</si>
  <si>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</si>
  <si>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</si>
  <si>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</si>
  <si>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</si>
  <si>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</si>
  <si>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</si>
  <si>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</si>
  <si>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</si>
  <si>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</si>
  <si>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</si>
  <si>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</si>
  <si>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</si>
  <si>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</si>
  <si>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</si>
  <si>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</si>
  <si>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</si>
  <si>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</si>
  <si>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</si>
  <si>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</si>
  <si>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</si>
  <si>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</si>
  <si>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</si>
  <si>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</si>
  <si>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</si>
  <si>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</si>
  <si>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</si>
  <si>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</si>
  <si>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</si>
  <si>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</si>
  <si>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</si>
  <si>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</si>
  <si>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</si>
  <si>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</si>
  <si>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</si>
  <si>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</si>
  <si>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</si>
  <si>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</si>
  <si>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</si>
  <si>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</si>
  <si>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</si>
  <si>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</si>
  <si>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</si>
  <si>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</si>
  <si>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</si>
  <si>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</si>
  <si>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</si>
  <si>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</si>
  <si>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</si>
  <si>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</si>
  <si>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</si>
  <si>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</si>
  <si>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</si>
  <si>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</si>
  <si>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</si>
  <si>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</si>
  <si>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</si>
  <si>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</si>
  <si>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</si>
  <si>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</si>
  <si>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</si>
  <si>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</si>
  <si>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</si>
  <si>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</si>
  <si>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</si>
  <si>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</si>
  <si>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</si>
  <si>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</si>
  <si>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</si>
  <si>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</si>
  <si>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</si>
  <si>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</si>
  <si>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</si>
  <si>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</si>
  <si>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</si>
  <si>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</si>
  <si>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</si>
  <si>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</si>
  <si>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</si>
  <si>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</si>
  <si>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</si>
  <si>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</si>
  <si>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</si>
  <si>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</si>
  <si>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</si>
  <si>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</si>
  <si>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</si>
  <si>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</si>
  <si>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</si>
  <si>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</si>
  <si>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</si>
  <si>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</si>
  <si>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</si>
  <si>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</si>
  <si>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</si>
  <si>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</si>
  <si>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</si>
  <si>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</si>
  <si>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</si>
  <si>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</si>
  <si>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</si>
  <si>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</si>
  <si>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</si>
  <si>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</si>
  <si>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</si>
  <si>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</si>
  <si>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</si>
  <si>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</si>
  <si>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</si>
  <si>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</si>
  <si>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</si>
  <si>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</si>
  <si>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</si>
  <si>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</si>
  <si>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</si>
  <si>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</si>
  <si>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</si>
  <si>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</si>
  <si>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</si>
  <si>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</si>
  <si>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</si>
  <si>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</si>
  <si>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</si>
  <si>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</si>
  <si>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</si>
  <si>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</si>
  <si>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</si>
  <si>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</si>
  <si>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</si>
  <si>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</si>
  <si>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</si>
  <si>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</si>
  <si>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</si>
  <si>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</si>
  <si>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</si>
  <si>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</si>
  <si>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</si>
  <si>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</si>
  <si>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</si>
  <si>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</si>
  <si>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</si>
  <si>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</si>
  <si>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</si>
  <si>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</si>
  <si>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</si>
  <si>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</si>
  <si>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</si>
  <si>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</si>
  <si>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</si>
  <si>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</si>
  <si>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</si>
  <si>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</si>
  <si>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</si>
  <si>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</si>
  <si>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</si>
  <si>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</si>
  <si>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</si>
  <si>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</si>
  <si>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</si>
  <si>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</si>
  <si>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</si>
  <si>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</si>
  <si>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</si>
  <si>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</si>
  <si>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</si>
  <si>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</si>
  <si>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</si>
  <si>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</si>
  <si>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</si>
  <si>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</si>
  <si>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</si>
  <si>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</si>
  <si>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</si>
  <si>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</si>
  <si>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</si>
  <si>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</si>
  <si>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</si>
  <si>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</si>
  <si>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</si>
  <si>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</si>
  <si>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</si>
  <si>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</si>
  <si>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</si>
  <si>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</si>
  <si>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</si>
  <si>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</si>
  <si>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</si>
  <si>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</si>
  <si>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</si>
  <si>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</si>
  <si>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</si>
  <si>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</si>
  <si>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</si>
  <si>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</si>
  <si>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</si>
  <si>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</si>
  <si>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</si>
  <si>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</si>
  <si>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</si>
  <si>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</si>
  <si>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</si>
  <si>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</si>
  <si>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</si>
  <si>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</si>
  <si>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</si>
  <si>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</si>
  <si>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</si>
  <si>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</si>
  <si>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</si>
  <si>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</si>
  <si>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</si>
  <si>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</si>
  <si>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</si>
  <si>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</si>
  <si>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</si>
  <si>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</si>
  <si>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</si>
  <si>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</si>
  <si>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</si>
  <si>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</si>
  <si>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</si>
  <si>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</si>
  <si>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</si>
  <si>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</si>
  <si>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</si>
  <si>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</si>
  <si>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</si>
  <si>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</si>
  <si>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</si>
  <si>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</si>
  <si>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</si>
  <si>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</si>
  <si>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</si>
  <si>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</si>
  <si>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</si>
  <si>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</si>
  <si>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</si>
  <si>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</si>
  <si>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</si>
  <si>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</si>
  <si>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</si>
  <si>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</si>
  <si>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</si>
  <si>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</si>
  <si>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</si>
  <si>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</si>
  <si>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</si>
  <si>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</si>
  <si>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</si>
  <si>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</si>
  <si>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</si>
  <si>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</si>
  <si>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</si>
  <si>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</si>
  <si>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</si>
  <si>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</si>
  <si>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</si>
  <si>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</si>
  <si>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</si>
  <si>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</si>
  <si>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</si>
  <si>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</si>
  <si>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</si>
  <si>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</si>
  <si>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</si>
  <si>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</si>
  <si>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</si>
  <si>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</si>
  <si>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</si>
  <si>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</si>
  <si>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</si>
  <si>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</si>
  <si>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</si>
  <si>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</si>
  <si>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</si>
  <si>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</si>
  <si>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</si>
  <si>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</si>
  <si>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</si>
  <si>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</si>
  <si>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</si>
  <si>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</si>
  <si>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</si>
  <si>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</si>
  <si>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</si>
  <si>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</si>
  <si>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</si>
  <si>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</si>
  <si>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</si>
  <si>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</si>
  <si>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</si>
  <si>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</si>
  <si>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</si>
  <si>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</si>
  <si>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</si>
  <si>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</si>
  <si>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</si>
  <si>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</si>
  <si>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</si>
  <si>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</si>
  <si>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</si>
  <si>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</si>
  <si>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</si>
  <si>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</si>
  <si>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</si>
  <si>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</si>
  <si>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</si>
  <si>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</si>
  <si>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</si>
  <si>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</si>
  <si>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</si>
  <si>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</si>
  <si>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</si>
  <si>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</si>
  <si>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</si>
  <si>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</si>
  <si>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</si>
  <si>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</si>
  <si>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</si>
  <si>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</si>
  <si>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</si>
  <si>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</si>
  <si>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</si>
  <si>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</si>
  <si>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</si>
  <si>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</si>
  <si>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</si>
  <si>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</si>
  <si>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</si>
  <si>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</si>
  <si>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</si>
  <si>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</si>
  <si>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</si>
  <si>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</si>
  <si>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</si>
  <si>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</si>
  <si>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</si>
  <si>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</si>
  <si>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</si>
  <si>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</si>
  <si>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</si>
  <si>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</si>
  <si>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</si>
  <si>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</si>
  <si>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</si>
  <si>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</si>
  <si>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</si>
  <si>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</si>
  <si>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</si>
  <si>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</si>
  <si>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</si>
  <si>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</si>
  <si>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</si>
  <si>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</si>
  <si>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</si>
  <si>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</si>
  <si>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</si>
  <si>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</si>
  <si>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</si>
  <si>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</si>
  <si>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</si>
  <si>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</si>
  <si>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</si>
  <si>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</si>
  <si>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</si>
  <si>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</si>
  <si>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</si>
  <si>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</si>
  <si>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</si>
  <si>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</si>
  <si>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</si>
  <si>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</si>
  <si>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</si>
  <si>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</si>
  <si>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</si>
  <si>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</si>
  <si>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</si>
  <si>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</si>
  <si>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</si>
  <si>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</si>
  <si>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</si>
  <si>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</si>
  <si>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</si>
  <si>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</si>
  <si>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</si>
  <si>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</si>
  <si>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</si>
  <si>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</si>
  <si>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</si>
  <si>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</si>
  <si>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</si>
  <si>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</si>
  <si>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</si>
  <si>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</si>
  <si>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</si>
  <si>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</si>
  <si>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</si>
  <si>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</si>
  <si>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</si>
  <si>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</si>
  <si>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</si>
  <si>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</si>
  <si>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</si>
  <si>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</si>
  <si>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</si>
  <si>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</si>
  <si>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</si>
  <si>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</si>
  <si>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</si>
  <si>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</si>
  <si>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</si>
  <si>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</si>
  <si>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</si>
  <si>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</si>
  <si>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</si>
  <si>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</si>
  <si>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</si>
  <si>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</si>
  <si>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</si>
  <si>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</si>
  <si>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</si>
  <si>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</si>
  <si>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</si>
  <si>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</si>
  <si>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</si>
  <si>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</si>
  <si>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</si>
  <si>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</si>
  <si>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</si>
  <si>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</si>
  <si>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</si>
  <si>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</si>
  <si>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</si>
  <si>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</si>
  <si>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</si>
  <si>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</si>
  <si>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</si>
  <si>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</si>
  <si>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</si>
  <si>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</si>
  <si>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</si>
  <si>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</si>
  <si>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</si>
  <si>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</si>
  <si>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</si>
  <si>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</si>
  <si>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</si>
  <si>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</si>
  <si>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</si>
  <si>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</si>
  <si>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</si>
  <si>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</si>
  <si>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</si>
  <si>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</si>
  <si>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</si>
  <si>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</si>
  <si>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</si>
  <si>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</si>
  <si>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</si>
  <si>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</si>
  <si>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</si>
  <si>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</si>
  <si>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</si>
  <si>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</si>
  <si>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</si>
  <si>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</si>
  <si>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</si>
  <si>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</si>
  <si>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</si>
  <si>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</si>
  <si>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</si>
  <si>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</si>
  <si>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</si>
  <si>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</si>
  <si>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</si>
  <si>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</si>
  <si>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</si>
  <si>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</si>
  <si>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</si>
  <si>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</si>
  <si>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</si>
  <si>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</si>
  <si>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</si>
  <si>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</si>
  <si>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</si>
  <si>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</si>
  <si>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</si>
  <si>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</si>
  <si>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</si>
  <si>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</si>
  <si>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</si>
  <si>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</si>
  <si>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</si>
  <si>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</si>
  <si>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</si>
  <si>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</si>
  <si>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</si>
  <si>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</si>
  <si>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</si>
  <si>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</si>
  <si>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</si>
  <si>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</si>
  <si>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</si>
  <si>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</si>
  <si>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</si>
  <si>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</si>
  <si>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</si>
  <si>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</si>
  <si>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</si>
  <si>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</si>
  <si>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</si>
  <si>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</si>
  <si>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</si>
  <si>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</si>
  <si>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</si>
  <si>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</si>
  <si>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</si>
  <si>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</si>
  <si>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</si>
  <si>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</si>
  <si>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</si>
  <si>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</si>
  <si>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</si>
  <si>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</si>
  <si>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</si>
  <si>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</si>
  <si>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</si>
  <si>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</si>
  <si>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</si>
  <si>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</si>
  <si>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</si>
  <si>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</si>
  <si>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</si>
  <si>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</si>
  <si>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</si>
  <si>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</si>
  <si>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</si>
  <si>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</si>
  <si>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</si>
  <si>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</si>
  <si>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</si>
  <si>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</si>
  <si>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</si>
  <si>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</si>
  <si>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</si>
  <si>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</si>
  <si>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</si>
  <si>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</si>
  <si>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</si>
  <si>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</si>
  <si>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</si>
  <si>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</si>
  <si>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</si>
  <si>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</si>
  <si>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</si>
  <si>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</si>
  <si>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</si>
  <si>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</si>
  <si>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</si>
  <si>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</si>
  <si>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</si>
  <si>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</si>
  <si>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</si>
  <si>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</si>
  <si>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</si>
  <si>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</si>
  <si>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</si>
  <si>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</si>
  <si>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</si>
  <si>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</si>
  <si>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</si>
  <si>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</si>
  <si>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</si>
  <si>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</si>
  <si>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</si>
  <si>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</si>
  <si>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</si>
  <si>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</si>
  <si>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</si>
  <si>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</si>
  <si>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</si>
  <si>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</si>
  <si>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</si>
  <si>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</si>
  <si>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</si>
  <si>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</si>
  <si>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</si>
  <si>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</si>
  <si>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</si>
  <si>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</si>
  <si>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</si>
  <si>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</si>
  <si>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</si>
  <si>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</si>
  <si>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</si>
  <si>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</si>
  <si>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</si>
  <si>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</si>
  <si>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</si>
  <si>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</si>
  <si>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</si>
  <si>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</si>
  <si>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</si>
  <si>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</si>
  <si>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</si>
  <si>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</si>
  <si>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</si>
  <si>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</si>
  <si>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</si>
  <si>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</si>
  <si>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</si>
  <si>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</si>
  <si>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</si>
  <si>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</si>
  <si>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</si>
  <si>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</si>
  <si>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</si>
  <si>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</si>
  <si>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</si>
  <si>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</si>
  <si>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</si>
  <si>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</si>
  <si>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</si>
  <si>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</si>
  <si>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</si>
  <si>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</si>
  <si>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</si>
  <si>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</si>
  <si>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</si>
  <si>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</si>
  <si>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</si>
  <si>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</si>
  <si>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</si>
  <si>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</si>
  <si>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</si>
  <si>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</si>
  <si>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</si>
  <si>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</si>
  <si>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</si>
  <si>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</si>
  <si>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</si>
  <si>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</si>
  <si>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</si>
  <si>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</si>
  <si>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</si>
  <si>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</si>
  <si>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</si>
  <si>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</si>
  <si>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</si>
  <si>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</si>
  <si>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</si>
  <si>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</si>
  <si>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</si>
  <si>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</si>
  <si>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</si>
  <si>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</si>
  <si>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</si>
  <si>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</si>
  <si>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</si>
  <si>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</si>
  <si>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</si>
  <si>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</si>
  <si>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</si>
  <si>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</si>
  <si>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</si>
  <si>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</si>
  <si>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</si>
  <si>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</si>
  <si>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</si>
  <si>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</si>
  <si>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</si>
  <si>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</si>
  <si>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</si>
  <si>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</si>
  <si>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</si>
  <si>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</si>
  <si>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</si>
  <si>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</si>
  <si>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</si>
  <si>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</si>
  <si>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</si>
  <si>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</si>
  <si>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</si>
  <si>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</si>
  <si>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</si>
  <si>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</si>
  <si>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</si>
  <si>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</si>
  <si>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</si>
  <si>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</si>
  <si>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</si>
  <si>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</si>
  <si>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</si>
  <si>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</si>
  <si>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</si>
  <si>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</si>
  <si>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</si>
  <si>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</si>
  <si>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</si>
  <si>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</si>
  <si>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</si>
  <si>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</si>
  <si>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</si>
  <si>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</si>
  <si>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</si>
  <si>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</si>
  <si>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</si>
  <si>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</si>
  <si>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</si>
  <si>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</si>
  <si>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</si>
  <si>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</si>
  <si>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</si>
  <si>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</si>
  <si>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</si>
  <si>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</si>
  <si>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</si>
  <si>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</si>
  <si>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</si>
  <si>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</si>
  <si>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</si>
  <si>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</si>
  <si>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</si>
  <si>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</si>
  <si>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</si>
  <si>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</si>
  <si>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</si>
  <si>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</si>
  <si>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</si>
  <si>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</si>
  <si>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</si>
  <si>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</si>
  <si>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</si>
  <si>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</si>
  <si>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</si>
  <si>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</si>
  <si>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</si>
  <si>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</si>
  <si>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</si>
  <si>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</si>
  <si>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</si>
  <si>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</si>
  <si>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</si>
  <si>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</si>
  <si>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</si>
  <si>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</si>
  <si>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</si>
  <si>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</si>
  <si>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</si>
  <si>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</si>
  <si>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</si>
  <si>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</si>
  <si>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</si>
  <si>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</si>
  <si>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</si>
  <si>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</si>
  <si>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</si>
  <si>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</si>
  <si>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</si>
  <si>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</si>
  <si>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</si>
  <si>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</si>
  <si>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</si>
  <si>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</si>
  <si>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</si>
  <si>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</si>
  <si>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</si>
  <si>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</si>
  <si>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</si>
  <si>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</si>
  <si>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</si>
  <si>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</si>
  <si>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</si>
  <si>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</si>
  <si>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</si>
  <si>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</si>
  <si>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</si>
  <si>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</si>
  <si>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</si>
  <si>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</si>
  <si>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</si>
  <si>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</si>
  <si>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</si>
  <si>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</si>
  <si>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</si>
  <si>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</si>
  <si>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</si>
  <si>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</si>
  <si>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</si>
  <si>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</si>
  <si>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</si>
  <si>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</si>
  <si>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</si>
  <si>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</si>
  <si>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</si>
  <si>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</si>
  <si>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</si>
  <si>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</si>
  <si>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</si>
  <si>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</si>
  <si>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</si>
  <si>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</si>
  <si>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</si>
  <si>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</si>
  <si>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</si>
  <si>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</si>
  <si>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</si>
  <si>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</si>
  <si>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</si>
  <si>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</si>
  <si>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</si>
  <si>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</si>
  <si>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</si>
  <si>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</si>
  <si>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</si>
  <si>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</si>
  <si>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</si>
  <si>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</si>
  <si>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</si>
  <si>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</si>
  <si>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</si>
  <si>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</si>
  <si>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</si>
  <si>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</si>
  <si>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</si>
  <si>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</si>
  <si>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</si>
  <si>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</si>
  <si>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</si>
  <si>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</si>
  <si>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</si>
  <si>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</si>
  <si>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</si>
  <si>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</si>
  <si>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</si>
  <si>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</si>
  <si>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</si>
  <si>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</si>
  <si>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</si>
  <si>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</si>
  <si>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</si>
  <si>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</si>
  <si>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</si>
  <si>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</si>
  <si>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</si>
  <si>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</si>
  <si>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</si>
  <si>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</si>
  <si>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</si>
  <si>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</si>
  <si>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</si>
  <si>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</si>
  <si>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</si>
  <si>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</si>
  <si>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</si>
  <si>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</si>
  <si>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</si>
  <si>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</si>
  <si>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</si>
  <si>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</si>
  <si>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</si>
  <si>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</si>
  <si>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</si>
  <si>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</si>
  <si>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</si>
  <si>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</si>
  <si>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</si>
  <si>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</si>
  <si>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</si>
  <si>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</si>
  <si>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</si>
  <si>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</si>
  <si>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</si>
  <si>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</si>
  <si>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</si>
  <si>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</si>
  <si>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</si>
  <si>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</si>
  <si>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</si>
  <si>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</si>
  <si>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</si>
  <si>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</si>
  <si>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</si>
  <si>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</si>
  <si>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</si>
  <si>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</si>
  <si>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</si>
  <si>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</si>
  <si>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</si>
  <si>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</si>
  <si>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</si>
  <si>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</si>
  <si>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</si>
  <si>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</si>
  <si>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</si>
  <si>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</si>
  <si>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</si>
  <si>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</si>
  <si>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</si>
  <si>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</si>
  <si>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</si>
  <si>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</si>
  <si>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</si>
  <si>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</si>
  <si>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</si>
  <si>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</si>
  <si>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</si>
  <si>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</si>
  <si>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</si>
  <si>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</si>
  <si>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</si>
  <si>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</si>
  <si>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</si>
  <si>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</si>
  <si>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</si>
  <si>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</si>
  <si>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</si>
  <si>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</si>
  <si>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</si>
  <si>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</si>
  <si>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</si>
  <si>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</si>
  <si>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</si>
  <si>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</si>
  <si>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</si>
  <si>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</si>
  <si>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</si>
  <si>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</si>
  <si>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</si>
  <si>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</si>
  <si>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</si>
  <si>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</si>
  <si>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</si>
  <si>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</si>
  <si>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</si>
  <si>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</si>
  <si>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</si>
  <si>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</si>
  <si>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</si>
  <si>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</si>
  <si>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</si>
  <si>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</si>
  <si>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</si>
  <si>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</si>
  <si>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</si>
  <si>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</si>
  <si>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</si>
  <si>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</si>
  <si>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</si>
  <si>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</si>
  <si>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</si>
  <si>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</si>
  <si>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</si>
  <si>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</si>
  <si>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</si>
  <si>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</si>
  <si>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</si>
  <si>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</si>
  <si>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</si>
  <si>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</si>
  <si>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</si>
  <si>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</si>
  <si>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</si>
  <si>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</si>
  <si>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</si>
  <si>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</si>
  <si>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</si>
  <si>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</si>
  <si>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</si>
  <si>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</si>
  <si>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</si>
  <si>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</si>
  <si>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</si>
  <si>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</si>
  <si>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</si>
  <si>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</si>
  <si>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</si>
  <si>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</si>
  <si>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</si>
  <si>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</si>
  <si>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</si>
  <si>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</si>
  <si>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</si>
  <si>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</si>
  <si>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</si>
  <si>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</si>
  <si>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</si>
  <si>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</si>
  <si>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</si>
  <si>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</si>
  <si>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</si>
  <si>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</si>
  <si>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</si>
  <si>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</si>
  <si>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</si>
  <si>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</si>
  <si>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</si>
  <si>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</si>
  <si>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</si>
  <si>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</si>
  <si>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</si>
  <si>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</si>
  <si>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</si>
  <si>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</si>
  <si>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</si>
  <si>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</si>
  <si>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</si>
  <si>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</si>
  <si>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</si>
  <si>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</si>
  <si>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</si>
  <si>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</si>
  <si>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</si>
  <si>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</si>
  <si>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</si>
  <si>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</si>
  <si>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</si>
  <si>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</si>
  <si>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</si>
  <si>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</si>
  <si>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</si>
  <si>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</si>
  <si>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</si>
  <si>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</si>
  <si>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</si>
  <si>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</si>
  <si>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</si>
  <si>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</si>
  <si>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</si>
  <si>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</si>
  <si>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</si>
  <si>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</si>
  <si>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</si>
  <si>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</si>
  <si>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</si>
  <si>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</si>
  <si>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</si>
  <si>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</si>
  <si>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</si>
  <si>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</si>
  <si>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</si>
  <si>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</si>
  <si>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</si>
  <si>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</si>
  <si>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</si>
  <si>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</si>
  <si>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</si>
  <si>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</si>
  <si>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</si>
  <si>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</si>
  <si>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</si>
  <si>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</si>
  <si>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</si>
  <si>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</si>
  <si>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</si>
  <si>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</si>
  <si>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</si>
  <si>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</si>
  <si>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</si>
  <si>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</si>
  <si>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</si>
  <si>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</si>
  <si>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</si>
  <si>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</si>
  <si>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</si>
  <si>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</si>
  <si>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</si>
  <si>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</si>
  <si>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</si>
  <si>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</si>
  <si>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</si>
  <si>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</si>
  <si>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</si>
  <si>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</si>
  <si>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</si>
  <si>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</si>
  <si>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</si>
  <si>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</si>
  <si>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</si>
  <si>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</si>
  <si>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</si>
  <si>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</si>
  <si>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</si>
  <si>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</si>
  <si>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</si>
  <si>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</si>
  <si>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</si>
  <si>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</si>
  <si>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</si>
  <si>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</si>
  <si>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</si>
  <si>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</si>
  <si>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</si>
  <si>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</si>
  <si>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</si>
  <si>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</si>
  <si>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</si>
  <si>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</si>
  <si>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</si>
  <si>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</si>
  <si>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</si>
  <si>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</si>
  <si>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</si>
  <si>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</si>
  <si>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</si>
  <si>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</si>
  <si>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</si>
  <si>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</si>
  <si>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</si>
  <si>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</si>
  <si>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</si>
  <si>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</si>
  <si>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</si>
  <si>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</si>
  <si>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</si>
  <si>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</si>
  <si>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</si>
  <si>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</si>
  <si>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</si>
  <si>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</si>
  <si>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</si>
  <si>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</si>
  <si>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</si>
  <si>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</si>
  <si>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</si>
  <si>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</si>
  <si>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</si>
  <si>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</si>
  <si>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</si>
  <si>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</si>
  <si>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</si>
  <si>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</si>
  <si>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</si>
  <si>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</si>
  <si>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</si>
  <si>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</si>
  <si>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</si>
  <si>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</si>
  <si>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</si>
  <si>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</si>
  <si>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</si>
  <si>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</si>
  <si>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</si>
  <si>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</si>
  <si>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</si>
  <si>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</si>
  <si>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</si>
  <si>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</si>
  <si>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</si>
  <si>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</si>
  <si>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</si>
  <si>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</si>
  <si>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</si>
  <si>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</si>
  <si>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</si>
  <si>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</si>
  <si>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</si>
  <si>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</si>
  <si>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</si>
  <si>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</si>
  <si>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</si>
  <si>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</si>
  <si>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</si>
  <si>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</si>
  <si>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</si>
  <si>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</si>
  <si>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</si>
  <si>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</si>
  <si>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</si>
  <si>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</si>
  <si>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</si>
  <si>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</si>
  <si>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</si>
  <si>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</si>
  <si>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</si>
  <si>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</si>
  <si>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</si>
  <si>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</si>
  <si>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</si>
  <si>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</si>
  <si>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</si>
  <si>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</si>
  <si>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</si>
  <si>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</si>
  <si>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</si>
  <si>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</si>
  <si>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</si>
  <si>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</si>
  <si>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</si>
  <si>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</si>
  <si>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</si>
  <si>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</si>
  <si>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</si>
  <si>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</si>
  <si>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</si>
  <si>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</si>
  <si>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</si>
  <si>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</si>
  <si>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</si>
  <si>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</si>
  <si>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</si>
  <si>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</si>
  <si>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</si>
  <si>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</si>
  <si>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</si>
  <si>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</si>
  <si>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</si>
  <si>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</si>
  <si>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</si>
  <si>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</si>
  <si>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</si>
  <si>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</si>
  <si>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</si>
  <si>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</si>
  <si>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</si>
  <si>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</si>
  <si>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</si>
  <si>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</si>
  <si>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</si>
  <si>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</si>
  <si>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</si>
  <si>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</si>
  <si>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</si>
  <si>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</si>
  <si>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</si>
  <si>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</si>
  <si>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</si>
  <si>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</si>
  <si>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</si>
  <si>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</si>
  <si>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</si>
  <si>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</si>
  <si>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</si>
  <si>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</si>
  <si>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</si>
  <si>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</si>
  <si>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</si>
  <si>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</si>
  <si>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</si>
  <si>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</si>
  <si>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</si>
  <si>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</si>
  <si>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</si>
  <si>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</si>
  <si>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</si>
  <si>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</si>
  <si>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</si>
  <si>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</si>
  <si>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</si>
  <si>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</si>
  <si>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</si>
  <si>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</si>
  <si>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</si>
  <si>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</si>
  <si>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</si>
  <si>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</si>
  <si>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</si>
  <si>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</si>
  <si>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</si>
  <si>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</si>
  <si>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</si>
  <si>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</si>
  <si>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</si>
  <si>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</si>
  <si>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</si>
  <si>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</si>
  <si>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</si>
  <si>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</si>
  <si>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</si>
  <si>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</si>
  <si>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</si>
  <si>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</si>
  <si>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</si>
  <si>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</si>
  <si>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</si>
  <si>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</si>
  <si>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</si>
  <si>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</si>
  <si>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</si>
  <si>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</si>
  <si>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</si>
  <si>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</si>
  <si>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</si>
  <si>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</si>
  <si>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</si>
  <si>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</si>
  <si>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</si>
  <si>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</si>
  <si>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</si>
  <si>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</si>
  <si>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</si>
  <si>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</si>
  <si>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</si>
  <si>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</si>
  <si>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</si>
  <si>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</si>
  <si>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</si>
  <si>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</si>
  <si>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</si>
  <si>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</si>
  <si>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</si>
  <si>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</si>
  <si>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</si>
  <si>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</si>
  <si>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</si>
  <si>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</si>
  <si>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</si>
  <si>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</si>
  <si>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</si>
  <si>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</si>
  <si>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</si>
  <si>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</si>
  <si>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</si>
  <si>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</si>
  <si>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</si>
  <si>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</si>
  <si>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</si>
  <si>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</si>
  <si>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</si>
  <si>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</si>
  <si>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</si>
  <si>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</si>
  <si>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</si>
  <si>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</si>
  <si>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</si>
  <si>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</si>
  <si>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</si>
  <si>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</si>
  <si>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</si>
  <si>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</si>
  <si>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</si>
  <si>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</si>
  <si>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</si>
  <si>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</si>
  <si>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</si>
  <si>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</si>
  <si>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</si>
  <si>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</si>
  <si>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</si>
  <si>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</si>
  <si>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</si>
  <si>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</si>
  <si>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</si>
  <si>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</si>
  <si>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</si>
  <si>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</si>
  <si>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</si>
  <si>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</si>
  <si>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</si>
  <si>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</si>
  <si>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</si>
  <si>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</si>
  <si>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</si>
  <si>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</si>
  <si>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</si>
  <si>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</si>
  <si>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</si>
  <si>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</si>
  <si>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</si>
  <si>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</si>
  <si>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</si>
  <si>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</si>
  <si>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</si>
  <si>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</si>
  <si>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</si>
  <si>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</si>
  <si>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</si>
  <si>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</si>
  <si>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</si>
  <si>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</si>
  <si>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</si>
  <si>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</si>
  <si>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</si>
  <si>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</si>
  <si>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</si>
  <si>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</si>
  <si>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</si>
  <si>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</si>
  <si>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</si>
  <si>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</si>
  <si>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</si>
  <si>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</si>
  <si>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</si>
  <si>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</si>
  <si>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</si>
  <si>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</si>
  <si>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</si>
  <si>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</si>
  <si>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</si>
  <si>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</si>
  <si>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</si>
  <si>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</si>
  <si>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</si>
  <si>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</si>
  <si>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</si>
  <si>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</si>
  <si>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</si>
  <si>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</si>
  <si>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</si>
  <si>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</si>
  <si>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</si>
  <si>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</si>
  <si>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</si>
  <si>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</si>
  <si>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</si>
  <si>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</si>
  <si>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</si>
  <si>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</si>
  <si>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</si>
  <si>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</si>
  <si>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</si>
  <si>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</si>
  <si>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</si>
  <si>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</si>
  <si>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</si>
  <si>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</si>
  <si>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</si>
  <si>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</si>
  <si>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</si>
  <si>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</si>
  <si>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</si>
  <si>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</si>
  <si>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</si>
  <si>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</si>
  <si>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</si>
  <si>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</si>
  <si>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</si>
  <si>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</si>
  <si>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</si>
  <si>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</si>
  <si>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</si>
  <si>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</si>
  <si>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</si>
  <si>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</si>
  <si>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</si>
  <si>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</si>
  <si>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</si>
  <si>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</si>
  <si>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</si>
  <si>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</si>
  <si>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</si>
  <si>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</si>
  <si>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</si>
  <si>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</si>
  <si>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</si>
  <si>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</si>
  <si>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</si>
  <si>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</si>
  <si>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</si>
  <si>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</si>
  <si>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</si>
  <si>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</si>
  <si>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</si>
  <si>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</si>
  <si>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</si>
  <si>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</si>
  <si>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</si>
  <si>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</si>
  <si>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</si>
  <si>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</si>
  <si>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</si>
  <si>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</si>
  <si>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</si>
  <si>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</si>
  <si>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</si>
  <si>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</si>
  <si>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</si>
  <si>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</si>
  <si>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</si>
  <si>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</si>
  <si>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</si>
  <si>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</si>
  <si>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</si>
  <si>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</si>
  <si>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</si>
  <si>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</si>
  <si>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</si>
  <si>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</si>
  <si>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</si>
  <si>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</si>
  <si>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</si>
  <si>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</si>
  <si>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</si>
  <si>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</si>
  <si>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</si>
  <si>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</si>
  <si>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</si>
  <si>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</si>
  <si>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</si>
  <si>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</si>
  <si>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</si>
  <si>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</si>
  <si>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</si>
  <si>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</si>
  <si>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</si>
  <si>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</si>
  <si>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</si>
  <si>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</si>
  <si>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</si>
  <si>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</si>
  <si>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</si>
  <si>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</si>
  <si>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</si>
  <si>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</si>
  <si>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</si>
  <si>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</si>
  <si>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</si>
  <si>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</si>
  <si>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</si>
  <si>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</si>
  <si>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</si>
  <si>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</si>
  <si>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</si>
  <si>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</si>
  <si>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</si>
  <si>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</si>
  <si>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</si>
  <si>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</si>
  <si>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</si>
  <si>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</si>
  <si>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</si>
  <si>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</si>
  <si>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</si>
  <si>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</si>
  <si>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</si>
  <si>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</si>
  <si>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</si>
  <si>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</si>
  <si>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</si>
  <si>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</si>
  <si>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</si>
  <si>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</si>
  <si>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</si>
  <si>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</si>
  <si>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</si>
  <si>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</si>
  <si>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</si>
  <si>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</si>
  <si>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</si>
  <si>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</si>
  <si>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</si>
  <si>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</si>
  <si>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</si>
  <si>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</si>
  <si>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</si>
  <si>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</si>
  <si>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</si>
  <si>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</si>
  <si>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</si>
  <si>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</si>
  <si>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</si>
  <si>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</si>
  <si>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</si>
  <si>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</si>
  <si>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</si>
  <si>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</si>
  <si>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</si>
  <si>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</si>
  <si>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</si>
  <si>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</si>
  <si>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</si>
  <si>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</si>
  <si>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</si>
  <si>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</si>
  <si>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</si>
  <si>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</si>
  <si>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</si>
  <si>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</si>
  <si>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</si>
  <si>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</si>
  <si>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</si>
  <si>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</si>
  <si>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</si>
  <si>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</si>
  <si>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</si>
  <si>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</si>
  <si>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</si>
  <si>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</si>
  <si>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</si>
  <si>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</si>
  <si>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</si>
  <si>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</si>
  <si>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</si>
  <si>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</si>
  <si>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</si>
  <si>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</si>
  <si>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</si>
  <si>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</si>
  <si>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</si>
  <si>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</si>
  <si>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</si>
  <si>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</si>
  <si>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</si>
  <si>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</si>
  <si>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</si>
  <si>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</si>
  <si>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</si>
  <si>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</si>
  <si>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</si>
  <si>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</si>
  <si>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</si>
  <si>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</si>
  <si>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</si>
  <si>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</si>
  <si>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</si>
  <si>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</si>
  <si>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</si>
  <si>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</si>
  <si>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</si>
  <si>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</si>
  <si>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</si>
  <si>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</si>
  <si>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</si>
  <si>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</si>
  <si>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</si>
  <si>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</si>
  <si>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</si>
  <si>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</si>
  <si>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</si>
  <si>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</si>
  <si>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</si>
  <si>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</si>
  <si>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</si>
  <si>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</si>
  <si>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</si>
  <si>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</si>
  <si>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</si>
  <si>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</si>
  <si>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</si>
  <si>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</si>
  <si>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</si>
  <si>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</si>
  <si>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</si>
  <si>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</si>
  <si>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</si>
  <si>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</si>
  <si>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</si>
  <si>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</si>
  <si>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</si>
  <si>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</si>
  <si>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</si>
  <si>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</si>
  <si>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</si>
  <si>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</si>
  <si>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</si>
  <si>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</si>
  <si>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</si>
  <si>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</si>
  <si>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</si>
  <si>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</si>
  <si>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</si>
  <si>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</si>
  <si>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</si>
  <si>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</si>
  <si>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</si>
  <si>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</si>
  <si>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</si>
  <si>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</si>
  <si>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</si>
  <si>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</si>
  <si>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</si>
  <si>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</si>
  <si>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</si>
  <si>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</si>
  <si>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</si>
  <si>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</si>
  <si>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</si>
  <si>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</si>
  <si>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</si>
  <si>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</si>
  <si>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</si>
  <si>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</si>
  <si>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</si>
  <si>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</si>
  <si>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</si>
  <si>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</si>
  <si>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</si>
  <si>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</si>
  <si>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</si>
  <si>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</si>
  <si>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</si>
  <si>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</si>
  <si>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</si>
  <si>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</si>
  <si>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</si>
  <si>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</si>
  <si>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</si>
  <si>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</si>
  <si>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</si>
  <si>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</si>
  <si>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</si>
  <si>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</si>
  <si>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</si>
  <si>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</si>
  <si>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</si>
  <si>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</si>
  <si>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</si>
  <si>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</si>
  <si>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</si>
  <si>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</si>
  <si>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</si>
  <si>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</si>
  <si>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</si>
  <si>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</si>
  <si>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</si>
  <si>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</si>
  <si>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</si>
  <si>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</si>
  <si>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</si>
  <si>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</si>
  <si>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</si>
  <si>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</si>
  <si>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</si>
  <si>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</si>
  <si>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</si>
  <si>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</si>
  <si>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</si>
  <si>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</si>
  <si>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</si>
  <si>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</si>
  <si>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</si>
  <si>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</si>
  <si>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</si>
  <si>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</si>
  <si>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</si>
  <si>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</si>
  <si>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</si>
  <si>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</si>
  <si>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</si>
  <si>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</si>
  <si>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</si>
  <si>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</si>
  <si>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</si>
  <si>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</si>
  <si>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</si>
  <si>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</si>
  <si>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</si>
  <si>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</si>
  <si>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</si>
  <si>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</si>
  <si>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</si>
  <si>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</si>
  <si>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</si>
  <si>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</si>
  <si>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</si>
  <si>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</si>
  <si>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</si>
  <si>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</si>
  <si>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</si>
  <si>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</si>
  <si>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</si>
  <si>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</si>
  <si>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</si>
  <si>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</si>
  <si>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</si>
  <si>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</si>
  <si>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</si>
  <si>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</si>
  <si>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</si>
  <si>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</si>
  <si>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</si>
  <si>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</si>
  <si>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</si>
  <si>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</si>
  <si>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</si>
  <si>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</si>
  <si>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</si>
  <si>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</si>
  <si>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</si>
  <si>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</si>
  <si>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</si>
  <si>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</si>
  <si>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</si>
  <si>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</si>
  <si>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</si>
  <si>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</si>
  <si>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</si>
  <si>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</si>
  <si>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</si>
  <si>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</si>
  <si>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</si>
  <si>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</si>
  <si>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</si>
  <si>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</si>
  <si>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</si>
  <si>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</si>
  <si>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</si>
  <si>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</si>
  <si>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</si>
  <si>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</si>
  <si>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</si>
  <si>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</si>
  <si>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</si>
  <si>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</si>
  <si>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</si>
  <si>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</si>
  <si>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</si>
  <si>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</si>
  <si>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</si>
  <si>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</si>
  <si>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</si>
  <si>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</si>
  <si>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</si>
  <si>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</si>
  <si>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</si>
  <si>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</si>
  <si>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</si>
  <si>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</si>
  <si>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</si>
  <si>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</si>
  <si>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</si>
  <si>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</si>
  <si>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</si>
  <si>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</si>
  <si>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</si>
  <si>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</si>
  <si>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</si>
  <si>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</si>
  <si>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</si>
  <si>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</si>
  <si>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</si>
  <si>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</si>
  <si>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</si>
  <si>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</si>
  <si>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</si>
  <si>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</si>
  <si>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</si>
  <si>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</si>
  <si>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</si>
  <si>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</si>
  <si>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</si>
  <si>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</si>
  <si>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</si>
  <si>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</si>
  <si>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</si>
  <si>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</si>
  <si>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</si>
  <si>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</si>
  <si>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</si>
  <si>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</si>
  <si>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</si>
  <si>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</si>
  <si>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</si>
  <si>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</si>
  <si>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</si>
  <si>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</si>
  <si>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</si>
  <si>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</si>
  <si>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</si>
  <si>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</si>
  <si>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</si>
  <si>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</si>
  <si>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</si>
  <si>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</si>
  <si>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</si>
  <si>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</si>
  <si>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</si>
  <si>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</si>
  <si>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</si>
  <si>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</si>
  <si>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</si>
  <si>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</si>
  <si>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</si>
  <si>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</si>
  <si>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</si>
  <si>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</si>
  <si>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</si>
  <si>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</si>
  <si>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</si>
  <si>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</si>
  <si>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</si>
  <si>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</si>
  <si>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</si>
  <si>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</si>
  <si>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</si>
  <si>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</si>
  <si>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</si>
  <si>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</si>
  <si>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</si>
  <si>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</si>
  <si>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</si>
  <si>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</si>
  <si>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</si>
  <si>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</si>
  <si>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</si>
  <si>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</si>
  <si>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</si>
  <si>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</si>
  <si>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</si>
  <si>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</si>
  <si>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</si>
  <si>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</si>
  <si>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</si>
  <si>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</si>
  <si>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</si>
  <si>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</si>
  <si>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</si>
  <si>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</si>
  <si>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</si>
  <si>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</si>
  <si>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</si>
  <si>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</si>
  <si>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</si>
  <si>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</si>
  <si>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</si>
  <si>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</si>
  <si>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</si>
  <si>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</si>
  <si>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</si>
  <si>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</si>
  <si>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</si>
  <si>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</si>
  <si>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</si>
  <si>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</si>
  <si>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</si>
  <si>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</si>
  <si>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</si>
  <si>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</si>
  <si>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</si>
  <si>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</si>
  <si>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</si>
  <si>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</si>
  <si>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</si>
  <si>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</si>
  <si>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</si>
  <si>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</si>
  <si>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</si>
  <si>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</si>
  <si>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</si>
  <si>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</si>
  <si>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</si>
  <si>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</si>
  <si>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</si>
  <si>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</si>
  <si>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</si>
  <si>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</si>
  <si>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</si>
  <si>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</si>
  <si>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</si>
  <si>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</si>
  <si>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</si>
  <si>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</si>
  <si>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</si>
  <si>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</si>
  <si>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</si>
  <si>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</si>
  <si>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</si>
  <si>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</si>
  <si>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</si>
  <si>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</si>
  <si>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</si>
  <si>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</si>
  <si>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</si>
  <si>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</si>
  <si>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</si>
  <si>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</si>
  <si>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</si>
  <si>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</si>
  <si>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</si>
  <si>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</si>
  <si>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</si>
  <si>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</si>
  <si>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</si>
  <si>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</si>
  <si>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</si>
  <si>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</si>
  <si>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</si>
  <si>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</si>
  <si>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</si>
  <si>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</si>
  <si>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</si>
  <si>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</si>
  <si>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</si>
  <si>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</si>
  <si>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</si>
  <si>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</si>
  <si>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</si>
  <si>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</si>
  <si>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</si>
  <si>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</si>
  <si>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</si>
  <si>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</si>
  <si>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</si>
  <si>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</si>
  <si>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</si>
  <si>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</si>
  <si>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</si>
  <si>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</si>
  <si>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</si>
  <si>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</si>
  <si>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</si>
  <si>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</si>
  <si>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</si>
  <si>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</si>
  <si>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</si>
  <si>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</si>
  <si>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</si>
  <si>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</si>
  <si>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</si>
  <si>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</si>
  <si>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</si>
  <si>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</si>
  <si>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</si>
  <si>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</si>
  <si>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</si>
  <si>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</si>
  <si>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</si>
  <si>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</si>
  <si>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</si>
  <si>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</si>
  <si>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</si>
  <si>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</si>
  <si>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</si>
  <si>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</si>
  <si>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</si>
  <si>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</si>
  <si>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</si>
  <si>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</si>
  <si>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</si>
  <si>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</si>
  <si>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</si>
  <si>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</si>
  <si>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</si>
  <si>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</si>
  <si>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</si>
  <si>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</si>
  <si>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</si>
  <si>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</si>
  <si>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</si>
  <si>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</si>
  <si>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</si>
  <si>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</si>
  <si>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</si>
  <si>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</si>
  <si>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</si>
  <si>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</si>
  <si>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</si>
  <si>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</si>
  <si>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</si>
  <si>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</si>
  <si>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</si>
  <si>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</si>
  <si>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</si>
  <si>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</si>
  <si>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</si>
  <si>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</si>
  <si>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</si>
  <si>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</si>
  <si>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</si>
  <si>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</si>
  <si>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</si>
  <si>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</si>
  <si>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</si>
  <si>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</si>
  <si>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</si>
  <si>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</si>
  <si>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</si>
  <si>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</si>
  <si>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</si>
  <si>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</si>
  <si>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</si>
  <si>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</si>
  <si>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</si>
  <si>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</si>
  <si>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</si>
  <si>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</si>
  <si>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</si>
  <si>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</si>
  <si>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</si>
  <si>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</si>
  <si>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</si>
  <si>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</si>
  <si>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</si>
  <si>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</si>
  <si>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</si>
  <si>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</si>
  <si>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</si>
  <si>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</si>
  <si>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</si>
  <si>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</si>
  <si>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</si>
  <si>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</si>
  <si>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</si>
  <si>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</si>
  <si>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</si>
  <si>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</si>
  <si>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</si>
  <si>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</si>
  <si>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</si>
  <si>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</si>
  <si>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</si>
  <si>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</si>
  <si>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</si>
  <si>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</si>
  <si>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</si>
  <si>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</si>
  <si>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</si>
  <si>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</si>
  <si>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</si>
  <si>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</si>
  <si>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</si>
  <si>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</si>
  <si>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</si>
  <si>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</si>
  <si>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</si>
  <si>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</si>
  <si>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</si>
  <si>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</si>
  <si>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</si>
  <si>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</si>
  <si>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</si>
  <si>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</si>
  <si>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</si>
  <si>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</si>
  <si>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</si>
  <si>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</si>
  <si>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</si>
  <si>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</si>
  <si>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</si>
  <si>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</si>
  <si>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</si>
  <si>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</si>
  <si>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</si>
  <si>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</si>
  <si>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</si>
  <si>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</si>
  <si>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</si>
  <si>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</si>
  <si>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</si>
  <si>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</si>
  <si>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</si>
  <si>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</si>
  <si>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</si>
  <si>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</si>
  <si>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</si>
  <si>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</si>
  <si>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</si>
  <si>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</si>
  <si>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</si>
  <si>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</si>
  <si>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</si>
  <si>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</si>
  <si>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</si>
  <si>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</si>
  <si>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</si>
  <si>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</si>
  <si>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</si>
  <si>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</si>
  <si>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</si>
  <si>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</si>
  <si>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</si>
  <si>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</si>
  <si>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</si>
  <si>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</si>
  <si>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</si>
  <si>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</si>
  <si>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</si>
  <si>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</si>
  <si>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</si>
  <si>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</si>
  <si>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</si>
  <si>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</si>
  <si>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</si>
  <si>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</si>
  <si>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</si>
  <si>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</si>
  <si>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</si>
  <si>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</si>
  <si>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</si>
  <si>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</si>
  <si>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</si>
  <si>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</si>
  <si>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</si>
  <si>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</si>
  <si>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</si>
  <si>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</si>
  <si>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</si>
  <si>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</si>
  <si>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</si>
  <si>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</si>
  <si>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</si>
  <si>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</si>
  <si>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</si>
  <si>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</si>
  <si>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</si>
  <si>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</si>
  <si>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</si>
  <si>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</si>
  <si>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</si>
  <si>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</si>
  <si>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</si>
  <si>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</si>
  <si>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</si>
  <si>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</si>
  <si>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</si>
  <si>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</si>
  <si>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</si>
  <si>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</si>
  <si>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</si>
  <si>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</si>
  <si>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</si>
  <si>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</si>
  <si>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</si>
  <si>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</si>
  <si>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</si>
  <si>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</si>
  <si>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</si>
  <si>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</si>
  <si>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</si>
  <si>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</si>
  <si>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</si>
  <si>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</si>
  <si>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</si>
  <si>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</si>
  <si>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</si>
  <si>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</si>
  <si>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</si>
  <si>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</si>
  <si>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</si>
  <si>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</si>
  <si>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</si>
  <si>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</si>
  <si>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</si>
  <si>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</si>
  <si>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</si>
  <si>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</si>
  <si>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</si>
  <si>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</si>
  <si>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</si>
  <si>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</si>
  <si>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</si>
  <si>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</si>
  <si>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</si>
  <si>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</si>
  <si>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</si>
  <si>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</si>
  <si>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</si>
  <si>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</si>
  <si>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</si>
  <si>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</si>
  <si>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</si>
  <si>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</si>
  <si>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</si>
  <si>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</si>
  <si>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</si>
  <si>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</si>
  <si>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</si>
  <si>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</si>
  <si>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</si>
  <si>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</si>
  <si>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</si>
  <si>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</si>
  <si>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</si>
  <si>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</si>
  <si>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</si>
  <si>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</si>
  <si>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</si>
  <si>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</si>
  <si>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</si>
  <si>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</si>
  <si>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</si>
  <si>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</si>
  <si>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</si>
  <si>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</si>
  <si>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</si>
  <si>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</si>
  <si>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</si>
  <si>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</si>
  <si>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</si>
  <si>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</si>
  <si>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</si>
  <si>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</si>
  <si>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</si>
  <si>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</si>
  <si>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</si>
  <si>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</si>
  <si>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</si>
  <si>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</si>
  <si>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</si>
  <si>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</si>
  <si>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</si>
  <si>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</si>
  <si>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</si>
  <si>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</si>
  <si>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</si>
  <si>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</si>
  <si>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</si>
  <si>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</si>
  <si>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</si>
  <si>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</si>
  <si>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</si>
  <si>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</si>
  <si>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</si>
  <si>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</si>
  <si>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</si>
  <si>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</si>
  <si>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</si>
  <si>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</si>
  <si>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</si>
  <si>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</si>
  <si>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</si>
  <si>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</si>
  <si>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</si>
  <si>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</si>
  <si>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</si>
  <si>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</si>
  <si>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</si>
  <si>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</si>
  <si>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</si>
  <si>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</si>
  <si>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</si>
  <si>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</si>
  <si>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</si>
  <si>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</si>
  <si>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</si>
  <si>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</si>
  <si>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</si>
  <si>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</si>
  <si>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</si>
  <si>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</si>
  <si>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</si>
  <si>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</si>
  <si>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</si>
  <si>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</si>
  <si>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</si>
  <si>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</si>
  <si>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</si>
  <si>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</si>
  <si>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</si>
  <si>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</si>
  <si>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</si>
  <si>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</si>
  <si>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</si>
  <si>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</si>
  <si>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</si>
  <si>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</si>
  <si>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</si>
  <si>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</si>
  <si>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</si>
  <si>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</si>
  <si>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</si>
  <si>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</si>
  <si>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</si>
  <si>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</si>
  <si>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</si>
  <si>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</si>
  <si>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</si>
  <si>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</si>
  <si>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</si>
  <si>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</si>
  <si>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</si>
  <si>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</si>
  <si>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</si>
  <si>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</si>
  <si>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</si>
  <si>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</si>
  <si>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</si>
  <si>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</si>
  <si>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</si>
  <si>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</si>
  <si>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</si>
  <si>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</si>
  <si>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</si>
  <si>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</si>
  <si>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</si>
  <si>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</si>
  <si>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</si>
  <si>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</si>
  <si>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</si>
  <si>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</si>
  <si>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</si>
  <si>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</si>
  <si>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</si>
  <si>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</si>
  <si>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</si>
  <si>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</si>
  <si>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</si>
  <si>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</si>
  <si>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</si>
  <si>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</si>
  <si>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</si>
  <si>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</si>
  <si>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</si>
  <si>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</si>
  <si>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</si>
  <si>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</si>
  <si>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</si>
  <si>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</si>
  <si>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</si>
  <si>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</si>
  <si>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</si>
  <si>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</si>
  <si>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</si>
  <si>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</si>
  <si>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</si>
  <si>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</si>
  <si>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</si>
  <si>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</si>
  <si>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</si>
  <si>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</si>
  <si>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</si>
  <si>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</si>
  <si>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</si>
  <si>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</si>
  <si>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</si>
  <si>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</si>
  <si>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</si>
  <si>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</si>
  <si>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</si>
  <si>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</si>
  <si>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</si>
  <si>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</si>
  <si>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</si>
  <si>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</si>
  <si>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</si>
  <si>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</si>
  <si>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</si>
  <si>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</si>
  <si>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</si>
  <si>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</si>
  <si>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</si>
  <si>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</si>
  <si>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</si>
  <si>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</si>
  <si>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</si>
  <si>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</si>
  <si>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</si>
  <si>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</si>
  <si>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</si>
  <si>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</si>
  <si>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</si>
  <si>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</si>
  <si>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</si>
  <si>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</si>
  <si>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</si>
  <si>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</si>
  <si>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</si>
  <si>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</si>
  <si>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</si>
  <si>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</si>
  <si>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</si>
  <si>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</si>
  <si>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</si>
  <si>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</si>
  <si>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</si>
  <si>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</si>
  <si>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</si>
  <si>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</si>
  <si>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</si>
  <si>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</si>
  <si>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</si>
  <si>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</si>
  <si>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</si>
  <si>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</si>
  <si>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</si>
  <si>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</si>
  <si>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</si>
  <si>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</si>
  <si>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</si>
  <si>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</si>
  <si>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</si>
  <si>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</si>
  <si>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</si>
  <si>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</si>
  <si>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</si>
  <si>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</si>
  <si>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</si>
  <si>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</si>
  <si>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</si>
  <si>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</si>
  <si>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</si>
  <si>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</si>
  <si>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</si>
  <si>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</si>
  <si>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</si>
  <si>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</si>
  <si>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</si>
  <si>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</si>
  <si>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</si>
  <si>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</si>
  <si>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</si>
  <si>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</si>
  <si>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</si>
  <si>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</si>
  <si>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</si>
  <si>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</si>
  <si>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</si>
  <si>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</si>
  <si>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</si>
  <si>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</si>
  <si>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</si>
  <si>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</si>
  <si>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</si>
  <si>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</si>
  <si>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</si>
  <si>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</si>
  <si>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</si>
  <si>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</si>
  <si>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</si>
  <si>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</si>
  <si>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</si>
  <si>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</si>
  <si>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</si>
  <si>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</si>
  <si>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</si>
  <si>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</si>
  <si>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</si>
  <si>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</si>
  <si>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</si>
  <si>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</si>
  <si>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</si>
  <si>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</si>
  <si>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</si>
  <si>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</si>
  <si>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</si>
  <si>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</si>
  <si>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</si>
  <si>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</si>
  <si>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</si>
  <si>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</si>
  <si>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</si>
  <si>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</si>
  <si>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</si>
  <si>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</si>
  <si>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</si>
  <si>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</si>
  <si>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</si>
  <si>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</si>
  <si>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</si>
  <si>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</si>
  <si>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</si>
  <si>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</si>
  <si>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</si>
  <si>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</si>
  <si>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</si>
  <si>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</si>
  <si>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</si>
  <si>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</si>
  <si>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</si>
  <si>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</si>
  <si>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</si>
  <si>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</si>
  <si>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</si>
  <si>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</si>
  <si>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</si>
  <si>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</si>
  <si>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</si>
  <si>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</si>
  <si>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</si>
  <si>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</si>
  <si>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</si>
  <si>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</si>
  <si>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</si>
  <si>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</si>
  <si>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</si>
  <si>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</si>
  <si>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</si>
  <si>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</si>
  <si>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</si>
  <si>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</si>
  <si>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</si>
  <si>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</si>
  <si>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</si>
  <si>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</si>
  <si>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</si>
  <si>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</si>
  <si>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</si>
  <si>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</si>
  <si>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</si>
  <si>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</si>
  <si>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</si>
  <si>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</si>
  <si>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</si>
  <si>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</si>
  <si>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</si>
  <si>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</si>
  <si>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</si>
  <si>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</si>
  <si>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</si>
  <si>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</si>
  <si>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</si>
  <si>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</si>
  <si>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</si>
  <si>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</si>
  <si>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</si>
  <si>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</si>
  <si>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</si>
  <si>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</si>
  <si>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</si>
  <si>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</si>
  <si>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</si>
  <si>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</si>
  <si>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</si>
  <si>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</si>
  <si>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</si>
  <si>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</si>
  <si>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</si>
  <si>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</si>
  <si>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</si>
  <si>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</si>
  <si>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</si>
  <si>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</si>
  <si>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</si>
  <si>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</si>
  <si>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</si>
  <si>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</si>
  <si>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</si>
  <si>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</si>
  <si>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</si>
  <si>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</si>
  <si>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</si>
  <si>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</si>
  <si>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</si>
  <si>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</si>
  <si>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</si>
  <si>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</si>
  <si>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</si>
  <si>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</si>
  <si>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</si>
  <si>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</si>
  <si>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</si>
  <si>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</si>
  <si>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</si>
  <si>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</si>
  <si>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</si>
  <si>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</si>
  <si>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</si>
  <si>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</si>
  <si>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</si>
  <si>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</si>
  <si>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</si>
  <si>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</si>
  <si>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</si>
  <si>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</si>
  <si>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</si>
  <si>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</si>
  <si>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</si>
  <si>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</si>
  <si>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</si>
  <si>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</si>
  <si>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</si>
  <si>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</si>
  <si>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</si>
  <si>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</si>
  <si>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</si>
  <si>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</si>
  <si>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</si>
  <si>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</si>
  <si>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</si>
  <si>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</si>
  <si>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</si>
  <si>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</si>
  <si>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</si>
  <si>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</si>
  <si>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</si>
  <si>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</si>
  <si>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</si>
  <si>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</si>
  <si>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</si>
  <si>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</si>
  <si>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</si>
  <si>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</si>
  <si>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</si>
  <si>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</si>
  <si>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</si>
  <si>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</si>
  <si>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</si>
  <si>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</si>
  <si>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</si>
  <si>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</si>
  <si>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</si>
  <si>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</si>
  <si>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</si>
  <si>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</si>
  <si>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</si>
  <si>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</si>
  <si>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</si>
  <si>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</si>
  <si>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</si>
  <si>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</si>
  <si>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</si>
  <si>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</si>
  <si>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</si>
  <si>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</si>
  <si>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</si>
  <si>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</si>
  <si>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</si>
  <si>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</si>
  <si>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</si>
  <si>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</si>
  <si>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</si>
  <si>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</si>
  <si>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</si>
  <si>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</si>
  <si>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</si>
  <si>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</si>
  <si>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</si>
  <si>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</si>
  <si>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</si>
  <si>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</si>
  <si>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</si>
  <si>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</si>
  <si>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</si>
  <si>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</si>
  <si>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</si>
  <si>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</si>
  <si>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</si>
  <si>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</si>
  <si>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</si>
  <si>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</si>
  <si>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</si>
  <si>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</si>
  <si>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</si>
  <si>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</si>
  <si>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</si>
  <si>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</si>
  <si>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</si>
  <si>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</si>
  <si>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</si>
  <si>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</si>
  <si>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</si>
  <si>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</si>
  <si>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</si>
  <si>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</si>
  <si>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</si>
  <si>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</si>
  <si>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</si>
  <si>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</si>
  <si>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</si>
  <si>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</si>
  <si>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</si>
  <si>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</si>
  <si>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</si>
  <si>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</si>
  <si>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</si>
  <si>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</si>
  <si>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</si>
  <si>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</si>
  <si>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</si>
  <si>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</si>
  <si>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</si>
  <si>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</si>
  <si>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</si>
  <si>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</si>
  <si>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</si>
  <si>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</si>
  <si>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</si>
  <si>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</si>
  <si>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</si>
  <si>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</si>
  <si>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</si>
  <si>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</si>
  <si>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</si>
  <si>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</si>
  <si>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</si>
  <si>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</si>
  <si>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</si>
  <si>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</si>
  <si>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</si>
  <si>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</si>
  <si>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</si>
  <si>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</si>
  <si>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</si>
  <si>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</si>
  <si>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</si>
  <si>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</si>
  <si>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</si>
  <si>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</si>
  <si>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</si>
  <si>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</si>
  <si>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</si>
  <si>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</si>
  <si>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</si>
  <si>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</si>
  <si>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</si>
  <si>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</si>
  <si>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</si>
  <si>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</si>
  <si>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</si>
  <si>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</si>
  <si>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</si>
  <si>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</si>
  <si>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</si>
  <si>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</si>
  <si>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</si>
  <si>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</si>
  <si>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</si>
  <si>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</si>
  <si>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</si>
  <si>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</si>
  <si>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</si>
  <si>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</si>
  <si>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</si>
  <si>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</si>
  <si>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</si>
  <si>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</si>
  <si>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</si>
  <si>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</si>
  <si>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</si>
  <si>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</si>
  <si>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</si>
  <si>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</si>
  <si>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</si>
  <si>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</si>
  <si>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</si>
  <si>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</si>
  <si>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</si>
  <si>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</si>
  <si>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</si>
  <si>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</si>
  <si>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</si>
  <si>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</si>
  <si>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</si>
  <si>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</si>
  <si>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</si>
  <si>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</si>
  <si>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</si>
  <si>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</si>
  <si>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</si>
  <si>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</si>
  <si>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</si>
  <si>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</si>
  <si>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</si>
  <si>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</si>
  <si>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</si>
  <si>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</si>
  <si>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</si>
  <si>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</si>
  <si>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</si>
  <si>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</si>
  <si>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</si>
  <si>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</si>
  <si>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</si>
  <si>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</si>
  <si>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</si>
  <si>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</si>
  <si>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</si>
  <si>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</si>
  <si>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</si>
  <si>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</si>
  <si>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</si>
  <si>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</si>
  <si>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</si>
  <si>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</si>
  <si>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</si>
  <si>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</si>
  <si>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</si>
  <si>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</si>
  <si>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</si>
  <si>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</si>
  <si>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</si>
  <si>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</si>
  <si>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</si>
  <si>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</si>
  <si>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</si>
  <si>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</si>
  <si>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</si>
  <si>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</si>
  <si>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</si>
  <si>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</si>
  <si>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</si>
  <si>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</si>
  <si>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</si>
  <si>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</si>
  <si>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</si>
  <si>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</si>
  <si>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</si>
  <si>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</si>
  <si>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</si>
  <si>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</si>
  <si>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</si>
  <si>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</si>
  <si>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</si>
  <si>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</si>
  <si>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</si>
  <si>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</si>
  <si>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</si>
  <si>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</si>
  <si>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</si>
  <si>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</si>
  <si>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</si>
  <si>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</si>
  <si>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</si>
  <si>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</si>
  <si>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</si>
  <si>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</si>
  <si>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</si>
  <si>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</si>
  <si>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</si>
  <si>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</si>
  <si>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</si>
  <si>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</si>
  <si>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</si>
  <si>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</si>
  <si>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</si>
  <si>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</si>
  <si>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</si>
  <si>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</si>
  <si>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</si>
  <si>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</si>
  <si>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</si>
  <si>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</si>
  <si>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</si>
  <si>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</si>
  <si>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</si>
  <si>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</si>
  <si>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</si>
  <si>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</si>
  <si>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</si>
  <si>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</si>
  <si>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</si>
  <si>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</si>
  <si>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</si>
  <si>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</si>
  <si>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</si>
  <si>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</si>
  <si>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</si>
  <si>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</si>
  <si>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</si>
  <si>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</si>
  <si>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</si>
  <si>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</si>
  <si>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</si>
  <si>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</si>
  <si>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</si>
  <si>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</si>
  <si>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</si>
  <si>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</si>
  <si>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</si>
  <si>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</si>
  <si>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</si>
  <si>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</si>
  <si>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</si>
  <si>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</si>
  <si>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</si>
  <si>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</si>
  <si>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</si>
  <si>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</si>
  <si>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</si>
  <si>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</si>
  <si>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</si>
  <si>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</si>
  <si>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</si>
  <si>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</si>
  <si>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</si>
  <si>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</si>
  <si>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</si>
  <si>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</si>
  <si>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</si>
  <si>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</si>
  <si>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</si>
  <si>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</si>
  <si>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</si>
  <si>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</si>
  <si>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</si>
  <si>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</si>
  <si>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</si>
  <si>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</si>
  <si>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</si>
  <si>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</si>
  <si>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</si>
  <si>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</si>
  <si>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</si>
  <si>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</si>
  <si>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</si>
  <si>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</si>
  <si>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</si>
  <si>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</si>
  <si>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</si>
  <si>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</si>
  <si>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</si>
  <si>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</si>
  <si>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</si>
  <si>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</si>
  <si>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</si>
  <si>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</si>
  <si>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</si>
  <si>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</si>
  <si>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</si>
  <si>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</si>
  <si>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</si>
  <si>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</si>
  <si>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</si>
  <si>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</si>
  <si>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</si>
  <si>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</si>
  <si>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</si>
  <si>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</si>
  <si>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</si>
  <si>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</si>
  <si>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</si>
  <si>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</si>
  <si>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</si>
  <si>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</si>
  <si>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</si>
  <si>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</si>
  <si>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</si>
  <si>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</si>
  <si>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</si>
  <si>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</si>
  <si>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</si>
  <si>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</si>
  <si>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</si>
  <si>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</si>
  <si>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</si>
  <si>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</si>
  <si>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</si>
  <si>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</si>
  <si>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</si>
  <si>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</si>
  <si>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</si>
  <si>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</si>
  <si>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</si>
  <si>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</si>
  <si>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</si>
  <si>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</si>
  <si>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</si>
  <si>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</si>
  <si>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</si>
  <si>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</si>
  <si>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</si>
  <si>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</si>
  <si>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</si>
  <si>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</si>
  <si>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</si>
  <si>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</si>
  <si>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</si>
  <si>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</si>
  <si>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</si>
  <si>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</si>
  <si>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</si>
  <si>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</si>
  <si>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</si>
  <si>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</si>
  <si>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</si>
  <si>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</si>
  <si>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</si>
  <si>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</si>
  <si>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</si>
  <si>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</si>
  <si>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</si>
  <si>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</si>
  <si>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</si>
  <si>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</si>
  <si>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</si>
  <si>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</si>
  <si>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</si>
  <si>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</si>
  <si>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</si>
  <si>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</si>
  <si>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</si>
  <si>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</si>
  <si>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</si>
  <si>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</si>
  <si>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</si>
  <si>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</si>
  <si>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</si>
  <si>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</si>
  <si>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</si>
  <si>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</si>
  <si>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</si>
  <si>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</si>
  <si>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</si>
  <si>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</si>
  <si>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</si>
  <si>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</si>
  <si>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</si>
  <si>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</si>
  <si>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</si>
  <si>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</si>
  <si>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</si>
  <si>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</si>
  <si>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</si>
  <si>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</si>
  <si>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</si>
  <si>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</si>
  <si>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</si>
  <si>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</si>
  <si>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</si>
  <si>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</si>
  <si>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</si>
  <si>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</si>
  <si>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</si>
  <si>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</si>
  <si>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</si>
  <si>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</si>
  <si>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</si>
  <si>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</si>
  <si>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</si>
  <si>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</si>
  <si>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</si>
  <si>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</si>
  <si>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</si>
  <si>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</si>
  <si>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</si>
  <si>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</si>
  <si>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</si>
  <si>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</si>
  <si>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</si>
  <si>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</si>
  <si>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</si>
  <si>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</si>
  <si>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</si>
  <si>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</si>
  <si>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</si>
  <si>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</si>
  <si>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</si>
  <si>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</si>
  <si>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</si>
  <si>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</si>
  <si>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</si>
  <si>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</si>
  <si>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</si>
  <si>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</si>
  <si>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</si>
  <si>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</si>
  <si>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</si>
  <si>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</si>
  <si>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</si>
  <si>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</si>
  <si>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</si>
  <si>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</si>
  <si>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</si>
  <si>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</si>
  <si>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</si>
  <si>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</si>
  <si>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</si>
  <si>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</si>
  <si>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</si>
  <si>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</si>
  <si>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</si>
  <si>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</si>
  <si>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</si>
  <si>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</si>
  <si>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</si>
  <si>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</si>
  <si>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</si>
  <si>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</si>
  <si>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</si>
  <si>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</si>
  <si>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</si>
  <si>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</si>
  <si>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</si>
  <si>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</si>
  <si>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</si>
  <si>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</si>
  <si>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</si>
  <si>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</si>
  <si>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</si>
  <si>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</si>
  <si>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</si>
  <si>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</si>
  <si>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</si>
  <si>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</si>
  <si>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</si>
  <si>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</si>
  <si>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</si>
  <si>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</si>
  <si>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</si>
  <si>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</si>
  <si>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</si>
  <si>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</si>
  <si>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</si>
  <si>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</si>
  <si>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</si>
  <si>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</si>
  <si>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</si>
  <si>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</si>
  <si>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</si>
  <si>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</si>
  <si>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</si>
  <si>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</si>
  <si>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</si>
  <si>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</si>
  <si>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</si>
  <si>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</si>
  <si>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</si>
  <si>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</si>
  <si>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</si>
  <si>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</si>
  <si>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</si>
  <si>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</si>
  <si>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</si>
  <si>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</si>
  <si>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</si>
  <si>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</si>
  <si>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</si>
  <si>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</si>
  <si>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</si>
  <si>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</si>
  <si>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</si>
  <si>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</si>
  <si>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</si>
  <si>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</si>
  <si>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</si>
  <si>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</si>
  <si>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</si>
  <si>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</si>
  <si>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</si>
  <si>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</si>
  <si>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</si>
  <si>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</si>
  <si>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</si>
  <si>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</si>
  <si>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</si>
  <si>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</si>
  <si>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</si>
  <si>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</si>
  <si>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</si>
  <si>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</si>
  <si>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</si>
  <si>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</si>
  <si>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</si>
  <si>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</si>
  <si>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</si>
  <si>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</si>
  <si>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</si>
  <si>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</si>
  <si>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</si>
  <si>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</si>
  <si>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</si>
  <si>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</si>
  <si>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</si>
  <si>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</si>
  <si>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</si>
  <si>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</si>
  <si>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</si>
  <si>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</si>
  <si>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</si>
  <si>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</si>
  <si>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</si>
  <si>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</si>
  <si>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</si>
  <si>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</si>
  <si>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</si>
  <si>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</si>
  <si>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</si>
  <si>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</si>
  <si>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</si>
  <si>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</si>
  <si>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</si>
  <si>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</si>
  <si>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</si>
  <si>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</si>
  <si>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</si>
  <si>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</si>
  <si>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</si>
  <si>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</si>
  <si>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</si>
  <si>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</si>
  <si>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</si>
  <si>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</si>
  <si>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</si>
  <si>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</si>
  <si>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</si>
  <si>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</si>
  <si>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</si>
  <si>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</si>
  <si>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</si>
  <si>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</si>
  <si>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</si>
  <si>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</si>
  <si>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</si>
  <si>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</si>
  <si>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</si>
  <si>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</si>
  <si>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</si>
  <si>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</si>
  <si>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</si>
  <si>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</si>
  <si>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</si>
  <si>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</si>
  <si>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</si>
  <si>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</si>
  <si>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</si>
  <si>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</si>
  <si>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</si>
  <si>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</si>
  <si>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</si>
  <si>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</si>
  <si>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</si>
  <si>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</si>
  <si>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</si>
  <si>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</si>
  <si>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</si>
  <si>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</si>
  <si>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</si>
  <si>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</si>
  <si>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</si>
  <si>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</si>
  <si>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</si>
  <si>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</si>
  <si>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</si>
  <si>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</si>
  <si>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</si>
  <si>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</si>
  <si>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</si>
  <si>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</si>
  <si>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</si>
  <si>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</si>
  <si>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</si>
  <si>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</si>
  <si>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</si>
  <si>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</si>
  <si>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</si>
  <si>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</si>
  <si>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</si>
  <si>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</si>
  <si>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</si>
  <si>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</si>
  <si>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</si>
  <si>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</si>
  <si>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</si>
  <si>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</si>
  <si>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</si>
  <si>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</si>
  <si>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</si>
  <si>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</si>
  <si>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</si>
  <si>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</si>
  <si>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</si>
  <si>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</si>
  <si>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</si>
  <si>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</si>
  <si>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</si>
  <si>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</si>
  <si>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</si>
  <si>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</si>
  <si>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</si>
  <si>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</si>
  <si>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</si>
  <si>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</si>
  <si>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</si>
  <si>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</si>
  <si>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</si>
  <si>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</si>
  <si>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</si>
  <si>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</si>
  <si>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</si>
  <si>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</si>
  <si>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</si>
  <si>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</si>
  <si>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</si>
  <si>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</si>
  <si>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</si>
  <si>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</si>
  <si>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</si>
  <si>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</si>
  <si>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</si>
  <si>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</si>
  <si>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</si>
  <si>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</si>
  <si>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</si>
  <si>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</si>
  <si>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</si>
  <si>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</si>
  <si>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</si>
  <si>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</si>
  <si>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</si>
  <si>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</si>
  <si>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</si>
  <si>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</si>
  <si>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</si>
  <si>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</si>
  <si>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</si>
  <si>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</si>
  <si>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</si>
  <si>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</si>
  <si>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</si>
  <si>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</si>
  <si>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</si>
  <si>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</si>
  <si>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</si>
  <si>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</si>
  <si>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</si>
  <si>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</si>
  <si>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</si>
  <si>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</si>
  <si>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</si>
  <si>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</si>
  <si>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</si>
  <si>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</si>
  <si>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</si>
  <si>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</si>
  <si>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</si>
  <si>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</si>
  <si>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</si>
  <si>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</si>
  <si>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</si>
  <si>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</si>
  <si>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</si>
  <si>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</si>
  <si>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</si>
  <si>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</si>
  <si>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</si>
  <si>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</si>
  <si>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</si>
  <si>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</si>
  <si>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</si>
  <si>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</si>
  <si>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</si>
  <si>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</si>
  <si>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</si>
  <si>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</si>
  <si>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</si>
  <si>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</si>
  <si>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</si>
  <si>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</si>
  <si>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</si>
  <si>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</si>
  <si>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</si>
  <si>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</si>
  <si>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</si>
  <si>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</si>
  <si>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</si>
  <si>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</si>
  <si>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</si>
  <si>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</si>
  <si>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</si>
  <si>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</si>
  <si>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</si>
  <si>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</si>
  <si>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</si>
  <si>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</si>
  <si>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</si>
  <si>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</si>
  <si>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</si>
  <si>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</si>
  <si>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</si>
  <si>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</si>
  <si>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</si>
  <si>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</si>
  <si>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</si>
  <si>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</si>
  <si>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</si>
  <si>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</si>
  <si>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</si>
  <si>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</si>
  <si>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</si>
  <si>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</si>
  <si>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</si>
  <si>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</si>
  <si>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</si>
  <si>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</si>
  <si>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</si>
  <si>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</si>
  <si>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</si>
  <si>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</si>
  <si>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</si>
  <si>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</si>
  <si>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</si>
  <si>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</si>
  <si>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</si>
  <si>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</si>
  <si>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</si>
  <si>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</si>
  <si>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</si>
  <si>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</si>
  <si>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</si>
  <si>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</si>
  <si>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</si>
  <si>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</si>
  <si>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</si>
  <si>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</si>
  <si>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</si>
  <si>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</si>
  <si>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</si>
  <si>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</si>
  <si>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</si>
  <si>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</si>
  <si>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</si>
  <si>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</si>
  <si>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</si>
  <si>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</si>
  <si>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</si>
  <si>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</si>
  <si>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</si>
  <si>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</si>
  <si>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</si>
  <si>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</si>
  <si>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</si>
  <si>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</si>
  <si>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</si>
  <si>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</si>
  <si>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</si>
  <si>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</si>
  <si>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</si>
  <si>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</si>
  <si>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</si>
  <si>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</si>
  <si>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</si>
  <si>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</si>
  <si>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</si>
  <si>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</si>
  <si>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</si>
  <si>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</si>
  <si>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</si>
  <si>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</si>
  <si>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</si>
  <si>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</si>
  <si>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</si>
  <si>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</si>
  <si>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</si>
  <si>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</si>
  <si>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</si>
  <si>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</si>
  <si>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</si>
  <si>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</si>
  <si>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</si>
  <si>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</si>
  <si>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</si>
  <si>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</si>
  <si>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</si>
  <si>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</si>
  <si>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</si>
  <si>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</si>
  <si>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</si>
  <si>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</si>
  <si>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</si>
  <si>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</si>
  <si>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</si>
  <si>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</si>
  <si>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</si>
  <si>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</si>
  <si>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</si>
  <si>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</si>
  <si>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</si>
  <si>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</si>
  <si>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</si>
  <si>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</si>
  <si>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</si>
  <si>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</si>
  <si>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</si>
  <si>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</si>
  <si>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</si>
  <si>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</si>
  <si>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</si>
  <si>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</si>
  <si>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</si>
  <si>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</si>
  <si>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</si>
  <si>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</si>
  <si>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</si>
  <si>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</si>
  <si>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</si>
  <si>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</si>
  <si>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</si>
  <si>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</si>
  <si>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</si>
  <si>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</si>
  <si>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</si>
  <si>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</si>
  <si>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</si>
  <si>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</si>
  <si>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</si>
  <si>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</si>
  <si>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</si>
  <si>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</si>
  <si>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</si>
  <si>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</si>
  <si>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</si>
  <si>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</si>
  <si>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</si>
  <si>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</si>
  <si>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</si>
  <si>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</si>
  <si>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</si>
  <si>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</si>
  <si>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</si>
  <si>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</si>
  <si>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</si>
  <si>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</si>
  <si>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</si>
  <si>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</si>
  <si>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</si>
  <si>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</si>
  <si>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</si>
  <si>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</si>
  <si>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</si>
  <si>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</si>
  <si>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</si>
  <si>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</si>
  <si>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</si>
  <si>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</si>
  <si>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</si>
  <si>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</si>
  <si>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</si>
  <si>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</si>
  <si>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</si>
  <si>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</si>
  <si>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</si>
  <si>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</si>
  <si>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</si>
  <si>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</si>
  <si>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</si>
  <si>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</si>
  <si>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</si>
  <si>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</si>
  <si>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</si>
  <si>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</si>
  <si>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</si>
  <si>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</si>
  <si>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</si>
  <si>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</si>
  <si>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</si>
  <si>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</si>
  <si>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</si>
  <si>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</si>
  <si>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</si>
  <si>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</si>
  <si>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</si>
  <si>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</si>
  <si>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</si>
  <si>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</si>
  <si>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</si>
  <si>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</si>
  <si>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</si>
  <si>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</si>
  <si>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</si>
  <si>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</si>
  <si>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</si>
  <si>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</si>
  <si>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</si>
  <si>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</si>
  <si>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</si>
  <si>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</si>
  <si>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</si>
  <si>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</si>
  <si>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</si>
  <si>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</si>
  <si>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</si>
  <si>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</si>
  <si>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</si>
  <si>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</si>
  <si>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</si>
  <si>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</si>
  <si>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</si>
  <si>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</si>
  <si>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</si>
  <si>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</si>
  <si>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</si>
  <si>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</si>
  <si>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</si>
  <si>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</si>
  <si>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</si>
  <si>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</si>
  <si>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</si>
  <si>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</si>
  <si>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</si>
  <si>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</si>
  <si>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</si>
  <si>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</si>
  <si>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</si>
  <si>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</si>
  <si>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</si>
  <si>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</si>
  <si>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</si>
  <si>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</si>
  <si>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</si>
  <si>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</si>
  <si>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</si>
  <si>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</si>
  <si>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</si>
  <si>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</si>
  <si>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</si>
  <si>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</si>
  <si>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</si>
  <si>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</si>
  <si>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</si>
  <si>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</si>
  <si>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</si>
  <si>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</si>
  <si>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</si>
  <si>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</si>
  <si>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</si>
  <si>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</si>
  <si>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</si>
  <si>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</si>
  <si>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</si>
  <si>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</si>
  <si>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</si>
  <si>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</si>
  <si>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</si>
  <si>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</si>
  <si>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</si>
  <si>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</si>
  <si>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</si>
  <si>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</si>
  <si>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</si>
  <si>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</si>
  <si>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</si>
  <si>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</si>
  <si>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</si>
  <si>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</si>
  <si>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</si>
  <si>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</si>
  <si>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</si>
  <si>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</si>
  <si>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</si>
  <si>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</si>
  <si>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</si>
  <si>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</si>
  <si>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</si>
  <si>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</si>
  <si>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</si>
  <si>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</si>
  <si>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</si>
  <si>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</si>
  <si>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</si>
  <si>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</si>
  <si>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</si>
  <si>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</si>
  <si>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</si>
  <si>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</si>
  <si>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</si>
  <si>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</si>
  <si>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</si>
  <si>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</si>
  <si>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</si>
  <si>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</si>
  <si>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</si>
  <si>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</si>
  <si>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</si>
  <si>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</si>
  <si>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</si>
  <si>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</si>
  <si>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</si>
  <si>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</si>
  <si>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</si>
  <si>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</si>
  <si>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</si>
  <si>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</si>
  <si>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</si>
  <si>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</si>
  <si>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</si>
  <si>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</si>
  <si>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</si>
  <si>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</si>
  <si>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</si>
  <si>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</si>
  <si>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</si>
  <si>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</si>
  <si>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</si>
  <si>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</si>
  <si>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</si>
  <si>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</si>
  <si>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</si>
  <si>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</si>
  <si>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</si>
  <si>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</si>
  <si>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</si>
  <si>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</si>
  <si>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</si>
  <si>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</si>
  <si>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</si>
  <si>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</si>
  <si>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</si>
  <si>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</si>
  <si>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</si>
  <si>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</si>
  <si>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</si>
  <si>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</si>
  <si>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</si>
  <si>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</si>
  <si>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</si>
  <si>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</si>
  <si>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</si>
  <si>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</si>
  <si>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</si>
  <si>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</si>
  <si>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</si>
  <si>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</si>
  <si>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</si>
  <si>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</si>
  <si>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</si>
  <si>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</si>
  <si>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</si>
  <si>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</si>
  <si>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</si>
  <si>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</si>
  <si>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</si>
  <si>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</si>
  <si>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</si>
  <si>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</si>
  <si>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</si>
  <si>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</si>
  <si>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</si>
  <si>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</si>
  <si>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</si>
  <si>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</si>
  <si>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</si>
  <si>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</si>
  <si>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</si>
  <si>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</si>
  <si>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</si>
  <si>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</si>
  <si>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</si>
  <si>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</si>
  <si>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</si>
  <si>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</si>
  <si>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</si>
  <si>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</si>
  <si>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</si>
  <si>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</si>
  <si>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</si>
  <si>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</si>
  <si>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</si>
  <si>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</si>
  <si>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</si>
  <si>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</si>
  <si>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</si>
  <si>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</si>
  <si>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</si>
  <si>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</si>
  <si>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</si>
  <si>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</si>
  <si>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</si>
  <si>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</si>
  <si>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</si>
  <si>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</si>
  <si>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</si>
  <si>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</si>
  <si>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</si>
  <si>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</si>
  <si>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</si>
  <si>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</si>
  <si>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</si>
  <si>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</si>
  <si>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</si>
  <si>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</si>
  <si>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</si>
  <si>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</si>
  <si>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</si>
  <si>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</si>
  <si>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</si>
  <si>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</si>
  <si>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</si>
  <si>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</si>
  <si>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</si>
  <si>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</si>
  <si>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</si>
  <si>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</si>
  <si>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</si>
  <si>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</si>
  <si>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</si>
  <si>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</si>
  <si>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</si>
  <si>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</si>
  <si>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</si>
  <si>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</si>
  <si>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</si>
  <si>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</si>
  <si>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</si>
  <si>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</si>
  <si>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</si>
  <si>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</si>
  <si>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</si>
  <si>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</si>
  <si>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</si>
  <si>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</si>
  <si>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</si>
  <si>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</si>
  <si>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</si>
  <si>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</si>
  <si>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</si>
  <si>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</si>
  <si>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</si>
  <si>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</si>
  <si>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</si>
  <si>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</si>
  <si>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</si>
  <si>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</si>
  <si>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</si>
  <si>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</si>
  <si>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</si>
  <si>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</si>
  <si>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</si>
  <si>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</si>
  <si>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</si>
  <si>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</si>
  <si>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</si>
  <si>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</si>
  <si>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</si>
  <si>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</si>
  <si>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</si>
  <si>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</si>
  <si>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</si>
  <si>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</si>
  <si>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</si>
  <si>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</si>
  <si>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</si>
  <si>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</si>
  <si>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</si>
  <si>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</si>
  <si>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</si>
  <si>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</si>
  <si>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</si>
  <si>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</si>
  <si>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</si>
  <si>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</si>
  <si>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</si>
  <si>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</si>
  <si>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</si>
  <si>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</si>
  <si>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</si>
  <si>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</si>
  <si>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</si>
  <si>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</si>
  <si>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</si>
  <si>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</si>
  <si>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</si>
  <si>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</si>
  <si>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</si>
  <si>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</si>
  <si>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</si>
  <si>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</si>
  <si>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</si>
  <si>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</si>
  <si>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</si>
  <si>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</si>
  <si>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</si>
  <si>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</si>
  <si>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</si>
  <si>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</si>
  <si>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</si>
  <si>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</si>
  <si>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</si>
  <si>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</si>
  <si>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</si>
  <si>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</si>
  <si>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</si>
  <si>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</si>
  <si>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</si>
  <si>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</si>
  <si>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</si>
  <si>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</si>
  <si>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</si>
  <si>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</si>
  <si>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</si>
  <si>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</si>
  <si>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</si>
  <si>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</si>
  <si>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</si>
  <si>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</si>
  <si>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</si>
  <si>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</si>
  <si>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</si>
  <si>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</si>
  <si>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</si>
  <si>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</si>
  <si>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</si>
  <si>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</si>
  <si>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</si>
  <si>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</si>
  <si>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</si>
  <si>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</si>
  <si>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</si>
  <si>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</si>
  <si>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</si>
  <si>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</si>
  <si>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</si>
  <si>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</si>
  <si>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</si>
  <si>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</si>
  <si>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</si>
  <si>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</si>
  <si>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</si>
  <si>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</si>
  <si>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</si>
  <si>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</si>
  <si>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</si>
  <si>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</si>
  <si>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</si>
  <si>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</si>
  <si>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</si>
  <si>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</si>
  <si>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</si>
  <si>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</si>
  <si>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</si>
  <si>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</si>
  <si>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</si>
  <si>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</si>
  <si>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</si>
  <si>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</si>
  <si>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</si>
  <si>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</si>
  <si>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</si>
  <si>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</si>
  <si>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</si>
  <si>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</si>
  <si>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</si>
  <si>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</si>
  <si>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</si>
  <si>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</si>
  <si>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</si>
  <si>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</si>
  <si>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</si>
  <si>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</si>
  <si>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</si>
  <si>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</si>
  <si>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</si>
  <si>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</si>
  <si>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</si>
  <si>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</si>
  <si>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</si>
  <si>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</si>
  <si>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</si>
  <si>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</si>
  <si>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</si>
  <si>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</si>
  <si>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</si>
  <si>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</si>
  <si>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</si>
  <si>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</si>
  <si>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</si>
  <si>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</si>
  <si>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</si>
  <si>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</si>
  <si>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</si>
  <si>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</si>
  <si>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</si>
  <si>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</si>
  <si>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</si>
  <si>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</si>
  <si>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</si>
  <si>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</si>
  <si>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</si>
  <si>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</si>
  <si>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</si>
  <si>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</si>
  <si>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</si>
  <si>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</si>
  <si>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</si>
  <si>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</si>
  <si>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</si>
  <si>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</si>
  <si>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</si>
  <si>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</si>
  <si>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</si>
  <si>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</si>
  <si>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</si>
  <si>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</si>
  <si>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</si>
  <si>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</si>
  <si>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</si>
  <si>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</si>
  <si>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</si>
  <si>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</si>
  <si>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</si>
  <si>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</si>
  <si>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</si>
  <si>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</si>
  <si>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</si>
  <si>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</si>
  <si>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</si>
  <si>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</si>
  <si>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</si>
  <si>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</si>
  <si>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</si>
  <si>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</si>
  <si>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</si>
  <si>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</si>
  <si>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</si>
  <si>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</si>
  <si>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</si>
  <si>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</si>
  <si>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</si>
  <si>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</si>
  <si>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</si>
  <si>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</si>
  <si>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</si>
  <si>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</si>
  <si>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</si>
  <si>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</si>
  <si>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</si>
  <si>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</si>
  <si>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</si>
  <si>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</si>
  <si>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</si>
  <si>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</si>
  <si>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</si>
  <si>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</si>
  <si>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</si>
  <si>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</si>
  <si>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</si>
  <si>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</si>
  <si>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</si>
  <si>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</si>
  <si>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</si>
  <si>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</si>
  <si>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</si>
  <si>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</si>
  <si>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</si>
  <si>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</si>
  <si>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</si>
  <si>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</si>
  <si>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</si>
  <si>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</si>
  <si>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</si>
  <si>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</si>
  <si>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</si>
  <si>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</si>
  <si>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</si>
  <si>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</si>
  <si>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</si>
  <si>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</si>
  <si>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</si>
  <si>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</si>
  <si>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</si>
  <si>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</si>
  <si>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</si>
  <si>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</si>
  <si>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</si>
  <si>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</si>
  <si>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</si>
  <si>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</si>
  <si>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</si>
  <si>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</si>
  <si>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</si>
  <si>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</si>
  <si>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</si>
  <si>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</si>
  <si>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</si>
  <si>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</si>
  <si>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</si>
  <si>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</si>
  <si>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</si>
  <si>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</si>
  <si>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</si>
  <si>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</si>
  <si>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</si>
  <si>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</si>
  <si>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</si>
  <si>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</si>
  <si>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</si>
  <si>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</si>
  <si>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</si>
  <si>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</si>
  <si>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</si>
  <si>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</si>
  <si>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</si>
  <si>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</si>
  <si>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</si>
  <si>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</si>
  <si>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</si>
  <si>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</si>
  <si>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</si>
  <si>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</si>
  <si>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</si>
  <si>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</si>
  <si>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</si>
  <si>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</si>
  <si>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</si>
  <si>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</si>
  <si>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</si>
  <si>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</si>
  <si>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</si>
  <si>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</si>
  <si>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</si>
  <si>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</si>
  <si>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</si>
  <si>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</si>
  <si>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</si>
  <si>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</si>
  <si>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</si>
  <si>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</si>
  <si>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</si>
  <si>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</si>
  <si>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</si>
  <si>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</si>
  <si>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</si>
  <si>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</si>
  <si>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</si>
  <si>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</si>
  <si>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</si>
  <si>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</si>
  <si>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</si>
  <si>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</si>
  <si>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</si>
  <si>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</si>
  <si>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</si>
  <si>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</si>
  <si>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</si>
  <si>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</si>
  <si>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</si>
  <si>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</si>
  <si>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</si>
  <si>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</si>
  <si>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</si>
  <si>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</si>
  <si>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</si>
  <si>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</si>
  <si>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</si>
  <si>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</si>
  <si>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</si>
  <si>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</si>
  <si>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</si>
  <si>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</si>
  <si>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</si>
  <si>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</si>
  <si>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</si>
  <si>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</si>
  <si>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</si>
  <si>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</si>
  <si>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</si>
  <si>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</si>
  <si>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</si>
  <si>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</si>
  <si>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</si>
  <si>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</si>
  <si>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</si>
  <si>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</si>
  <si>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</si>
  <si>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</si>
  <si>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</si>
  <si>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</si>
  <si>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</si>
  <si>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</si>
  <si>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</si>
  <si>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</si>
  <si>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</si>
  <si>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</si>
  <si>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</si>
  <si>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</si>
  <si>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</si>
  <si>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</si>
  <si>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</si>
  <si>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</si>
  <si>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</si>
  <si>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</si>
  <si>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</si>
  <si>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</si>
  <si>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</si>
  <si>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</si>
  <si>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</si>
  <si>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</si>
  <si>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</si>
  <si>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</si>
  <si>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</si>
  <si>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</si>
  <si>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</si>
  <si>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</si>
  <si>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</si>
  <si>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</si>
  <si>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</si>
  <si>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</si>
  <si>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</si>
  <si>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</si>
  <si>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</si>
  <si>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</si>
  <si>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</si>
  <si>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</si>
  <si>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</si>
  <si>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</si>
  <si>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</si>
  <si>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</si>
  <si>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</si>
  <si>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</si>
  <si>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</si>
  <si>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</si>
  <si>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</si>
  <si>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</si>
  <si>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</si>
  <si>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</si>
  <si>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</si>
  <si>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</si>
  <si>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</si>
  <si>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</si>
  <si>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</si>
  <si>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</si>
  <si>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</si>
  <si>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</si>
  <si>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</si>
  <si>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</si>
  <si>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</si>
  <si>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</si>
  <si>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</si>
  <si>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</si>
  <si>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</si>
  <si>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</si>
  <si>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</si>
  <si>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</si>
  <si>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</si>
  <si>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</si>
  <si>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</si>
  <si>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</si>
  <si>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</si>
  <si>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</si>
  <si>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</si>
  <si>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</si>
  <si>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</si>
  <si>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</si>
  <si>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</si>
  <si>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</si>
  <si>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</si>
  <si>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</si>
  <si>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</si>
  <si>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</si>
  <si>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</si>
  <si>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</si>
  <si>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</si>
  <si>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</si>
  <si>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</si>
  <si>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</si>
  <si>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</si>
  <si>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</si>
  <si>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</si>
  <si>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</si>
  <si>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</si>
  <si>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</si>
  <si>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</si>
  <si>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</si>
  <si>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</si>
  <si>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</si>
  <si>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</si>
  <si>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</si>
  <si>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</si>
  <si>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</si>
  <si>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</si>
  <si>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</si>
  <si>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</si>
  <si>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</si>
  <si>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</si>
  <si>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</si>
  <si>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</si>
  <si>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</si>
  <si>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</si>
  <si>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</si>
  <si>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</si>
  <si>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</si>
  <si>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</si>
  <si>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</si>
  <si>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</si>
  <si>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</si>
  <si>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</si>
  <si>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</si>
  <si>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</si>
  <si>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</si>
  <si>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</si>
  <si>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</si>
  <si>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</si>
  <si>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</si>
  <si>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</si>
  <si>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</si>
  <si>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</si>
  <si>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</si>
  <si>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</si>
  <si>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</si>
  <si>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</si>
  <si>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</si>
  <si>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</si>
  <si>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</si>
  <si>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</si>
  <si>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</si>
  <si>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</si>
  <si>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</si>
  <si>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</si>
  <si>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</si>
  <si>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</si>
  <si>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</si>
  <si>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</si>
  <si>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</si>
  <si>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</si>
  <si>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</si>
  <si>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</si>
  <si>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</si>
  <si>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</si>
  <si>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</si>
  <si>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</si>
  <si>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</si>
  <si>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</si>
  <si>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</si>
  <si>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</si>
  <si>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</si>
  <si>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</si>
  <si>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</si>
  <si>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</si>
  <si>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</si>
  <si>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</si>
  <si>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</si>
  <si>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</si>
  <si>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</si>
  <si>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</si>
  <si>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</si>
  <si>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</si>
  <si>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</si>
  <si>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</si>
  <si>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</si>
  <si>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</si>
  <si>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</si>
  <si>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</si>
  <si>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</si>
  <si>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</si>
  <si>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</si>
  <si>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</si>
  <si>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</si>
  <si>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</si>
  <si>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</si>
  <si>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</si>
  <si>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</si>
  <si>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</si>
  <si>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</si>
  <si>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</si>
  <si>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</si>
  <si>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</si>
  <si>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</si>
  <si>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</si>
  <si>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</si>
  <si>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</si>
  <si>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</si>
  <si>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</si>
  <si>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</si>
  <si>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</si>
  <si>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</si>
  <si>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</si>
  <si>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</si>
  <si>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</si>
  <si>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</si>
  <si>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</si>
  <si>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</si>
  <si>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</si>
  <si>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</si>
  <si>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</si>
  <si>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</si>
  <si>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</si>
  <si>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</si>
  <si>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</si>
  <si>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</si>
  <si>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</si>
  <si>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</si>
  <si>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</si>
  <si>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</si>
  <si>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</si>
  <si>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</si>
  <si>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</si>
  <si>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</si>
  <si>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</si>
  <si>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</si>
  <si>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</si>
  <si>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</si>
  <si>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</si>
  <si>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</si>
  <si>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</si>
  <si>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</si>
  <si>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</si>
  <si>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</si>
  <si>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</si>
  <si>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</si>
  <si>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</si>
  <si>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</si>
  <si>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</si>
  <si>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</si>
  <si>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</si>
  <si>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</si>
  <si>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</si>
  <si>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</si>
  <si>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</si>
  <si>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</si>
  <si>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</si>
  <si>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</si>
  <si>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</si>
  <si>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</si>
  <si>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</si>
  <si>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</si>
  <si>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</si>
  <si>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</si>
  <si>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</si>
  <si>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</si>
  <si>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</si>
  <si>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</si>
  <si>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</si>
  <si>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</si>
  <si>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</si>
  <si>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</si>
  <si>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</si>
  <si>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</si>
  <si>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</si>
  <si>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</si>
  <si>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</si>
  <si>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</si>
  <si>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</si>
  <si>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</si>
  <si>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</si>
  <si>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</si>
  <si>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</si>
  <si>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</si>
  <si>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</si>
  <si>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</si>
  <si>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</si>
  <si>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</si>
  <si>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</si>
  <si>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</si>
  <si>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</si>
  <si>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</si>
  <si>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</si>
  <si>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</si>
  <si>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</si>
  <si>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</si>
  <si>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</si>
  <si>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</si>
  <si>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</si>
  <si>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</si>
  <si>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</si>
  <si>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</si>
  <si>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</si>
  <si>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</si>
  <si>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</si>
  <si>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</si>
  <si>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</si>
  <si>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</si>
  <si>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</si>
  <si>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</si>
  <si>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</si>
  <si>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</si>
  <si>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</si>
  <si>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</si>
  <si>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</si>
  <si>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</si>
  <si>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</si>
  <si>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</si>
  <si>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</si>
  <si>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</si>
  <si>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</si>
  <si>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</si>
  <si>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</si>
  <si>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</si>
  <si>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</si>
  <si>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</si>
  <si>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</si>
  <si>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</si>
  <si>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</si>
  <si>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</si>
  <si>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</si>
  <si>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</si>
  <si>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</si>
  <si>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</si>
  <si>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</si>
  <si>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</si>
  <si>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</si>
  <si>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</si>
  <si>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</si>
  <si>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</si>
  <si>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</si>
  <si>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</si>
  <si>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</si>
  <si>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</si>
  <si>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</si>
  <si>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</si>
  <si>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</si>
  <si>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</si>
  <si>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</si>
  <si>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</si>
  <si>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</si>
  <si>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</si>
  <si>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</si>
  <si>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</si>
  <si>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</si>
  <si>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</si>
  <si>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</si>
  <si>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</si>
  <si>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</si>
  <si>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</si>
  <si>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</si>
  <si>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</si>
  <si>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</si>
  <si>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</si>
  <si>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</si>
  <si>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</si>
  <si>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</si>
  <si>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</si>
  <si>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</si>
  <si>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</si>
  <si>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</si>
  <si>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</si>
  <si>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</si>
  <si>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</si>
  <si>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</si>
  <si>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</si>
  <si>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</si>
  <si>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</si>
  <si>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</si>
  <si>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</si>
  <si>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</si>
  <si>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</si>
  <si>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</si>
  <si>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</si>
  <si>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</si>
  <si>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</si>
  <si>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</si>
  <si>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</si>
  <si>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</si>
  <si>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</si>
  <si>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</si>
  <si>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</si>
  <si>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</si>
  <si>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</si>
  <si>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</si>
  <si>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</si>
  <si>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</si>
  <si>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</si>
  <si>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</si>
  <si>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</si>
  <si>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</si>
  <si>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</si>
  <si>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</si>
  <si>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</si>
  <si>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</si>
  <si>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</si>
  <si>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</si>
  <si>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</si>
  <si>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</si>
  <si>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</si>
  <si>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</si>
  <si>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</si>
  <si>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</si>
  <si>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</si>
  <si>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</si>
  <si>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</si>
  <si>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</si>
  <si>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</si>
  <si>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</si>
  <si>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</si>
  <si>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</si>
  <si>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</si>
  <si>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</si>
  <si>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</si>
  <si>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</si>
  <si>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</si>
  <si>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</si>
  <si>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</si>
  <si>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</si>
  <si>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</si>
  <si>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</si>
  <si>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</si>
  <si>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</si>
  <si>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</si>
  <si>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</si>
  <si>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</si>
  <si>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</si>
  <si>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</si>
  <si>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</si>
  <si>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</si>
  <si>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</si>
  <si>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</si>
  <si>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</si>
  <si>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</si>
  <si>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</si>
  <si>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</si>
  <si>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</si>
  <si>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</si>
  <si>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</si>
  <si>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</si>
  <si>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</si>
  <si>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</si>
  <si>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</si>
  <si>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</si>
  <si>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</si>
  <si>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</si>
  <si>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</si>
  <si>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</si>
  <si>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</si>
  <si>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</si>
  <si>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</si>
  <si>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</si>
  <si>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</si>
  <si>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</si>
  <si>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</si>
  <si>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</si>
  <si>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</si>
  <si>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</si>
  <si>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</si>
  <si>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</si>
  <si>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</si>
  <si>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</si>
  <si>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</si>
  <si>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</si>
  <si>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</si>
  <si>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</si>
  <si>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</si>
  <si>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</si>
  <si>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</si>
  <si>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</si>
  <si>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</si>
  <si>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</si>
  <si>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</si>
  <si>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</si>
  <si>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</si>
  <si>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</si>
  <si>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</si>
  <si>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</si>
  <si>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</si>
  <si>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</si>
  <si>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</si>
  <si>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</si>
  <si>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</si>
  <si>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</si>
  <si>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</si>
  <si>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</si>
  <si>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</si>
  <si>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</si>
  <si>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</si>
  <si>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</si>
  <si>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</si>
  <si>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</si>
  <si>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</si>
  <si>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</si>
  <si>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</si>
  <si>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</si>
  <si>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</si>
  <si>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</si>
  <si>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</si>
  <si>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</si>
  <si>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</si>
  <si>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</si>
  <si>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</si>
  <si>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</si>
  <si>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</si>
  <si>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</si>
  <si>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</si>
  <si>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</si>
  <si>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</si>
  <si>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</si>
  <si>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</si>
  <si>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</si>
  <si>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</si>
  <si>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</si>
  <si>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</si>
  <si>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</si>
  <si>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</si>
  <si>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</si>
  <si>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</si>
  <si>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</si>
  <si>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</si>
  <si>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</si>
  <si>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</si>
  <si>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</si>
  <si>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</si>
  <si>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</si>
  <si>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</si>
  <si>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</si>
  <si>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</si>
  <si>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</si>
  <si>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</si>
  <si>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</si>
  <si>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</si>
  <si>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</si>
  <si>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</si>
  <si>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</si>
  <si>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</si>
  <si>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</si>
  <si>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</si>
  <si>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</si>
  <si>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</si>
  <si>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</si>
  <si>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</si>
  <si>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</si>
  <si>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</si>
  <si>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</si>
  <si>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</si>
  <si>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</si>
  <si>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</si>
  <si>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</si>
  <si>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</si>
  <si>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</si>
  <si>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</si>
  <si>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</si>
  <si>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</si>
  <si>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</si>
  <si>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</si>
  <si>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</si>
  <si>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</si>
  <si>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</si>
  <si>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</si>
  <si>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</si>
  <si>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</si>
  <si>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</si>
  <si>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</si>
  <si>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</si>
  <si>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</si>
  <si>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</si>
  <si>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</si>
  <si>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</si>
  <si>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</si>
  <si>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</si>
  <si>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</si>
  <si>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</si>
  <si>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</si>
  <si>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</si>
  <si>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</si>
  <si>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</si>
  <si>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</si>
  <si>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</si>
  <si>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</si>
  <si>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</si>
  <si>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</si>
  <si>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</si>
  <si>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</si>
  <si>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</si>
  <si>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</si>
  <si>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</si>
  <si>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</si>
  <si>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</si>
  <si>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</si>
  <si>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</si>
  <si>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</si>
  <si>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</si>
  <si>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</si>
  <si>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</si>
  <si>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</si>
  <si>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</si>
  <si>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</si>
  <si>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</si>
  <si>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</si>
  <si>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</si>
  <si>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</si>
  <si>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</si>
  <si>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</si>
  <si>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</si>
  <si>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</si>
  <si>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</si>
  <si>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</si>
  <si>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</si>
  <si>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</si>
  <si>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</si>
  <si>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</si>
  <si>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</si>
  <si>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</si>
  <si>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</si>
  <si>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</si>
  <si>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</si>
  <si>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</si>
  <si>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</si>
  <si>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</si>
  <si>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</si>
  <si>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</si>
  <si>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</si>
  <si>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</si>
  <si>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</si>
  <si>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</si>
  <si>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</si>
  <si>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</si>
  <si>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</si>
  <si>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</si>
  <si>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</si>
  <si>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</si>
  <si>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</si>
  <si>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</si>
  <si>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</si>
  <si>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</si>
  <si>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</si>
  <si>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</si>
  <si>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</si>
  <si>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</si>
  <si>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</si>
  <si>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</si>
  <si>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</si>
  <si>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</si>
  <si>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</si>
  <si>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</si>
  <si>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</si>
  <si>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</si>
  <si>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</si>
  <si>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</si>
  <si>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</si>
  <si>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</si>
  <si>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</si>
  <si>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</si>
  <si>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</si>
  <si>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</si>
  <si>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</si>
  <si>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</si>
  <si>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</si>
  <si>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</si>
  <si>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</si>
  <si>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</si>
  <si>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</si>
  <si>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</si>
  <si>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</si>
  <si>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</si>
  <si>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</si>
  <si>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</si>
  <si>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</si>
  <si>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</si>
  <si>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</si>
  <si>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</si>
  <si>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</si>
  <si>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</si>
  <si>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</si>
  <si>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</si>
  <si>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</si>
  <si>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</si>
  <si>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</si>
  <si>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</si>
  <si>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</si>
  <si>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</si>
  <si>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</si>
  <si>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</si>
  <si>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</si>
  <si>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</si>
  <si>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</si>
  <si>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</si>
  <si>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</si>
  <si>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</si>
  <si>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</si>
  <si>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</si>
  <si>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</si>
  <si>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</si>
  <si>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</si>
  <si>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</si>
  <si>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</si>
  <si>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</si>
  <si>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</si>
  <si>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</si>
  <si>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</si>
  <si>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</si>
  <si>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</si>
  <si>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</si>
  <si>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</si>
  <si>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</si>
  <si>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</si>
  <si>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</si>
  <si>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</si>
  <si>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</si>
  <si>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</si>
  <si>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</si>
  <si>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</si>
  <si>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</si>
  <si>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</si>
  <si>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</si>
  <si>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</si>
  <si>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</si>
  <si>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</si>
  <si>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</si>
  <si>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</si>
  <si>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</si>
  <si>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</si>
  <si>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</si>
  <si>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</si>
  <si>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</si>
  <si>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</si>
  <si>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</si>
  <si>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</si>
  <si>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</si>
  <si>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</si>
  <si>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</si>
  <si>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</si>
  <si>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</si>
  <si>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</si>
  <si>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</si>
  <si>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</si>
  <si>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</si>
  <si>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</si>
  <si>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</si>
  <si>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</si>
  <si>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</si>
  <si>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</si>
  <si>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</si>
  <si>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</si>
  <si>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</si>
  <si>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</si>
  <si>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</si>
  <si>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</si>
  <si>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</si>
  <si>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</si>
  <si>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</si>
  <si>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</si>
  <si>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</si>
  <si>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</si>
  <si>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</si>
  <si>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</si>
  <si>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</si>
  <si>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</si>
  <si>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</si>
  <si>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</si>
  <si>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</si>
  <si>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</si>
  <si>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</si>
  <si>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</si>
  <si>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</si>
  <si>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</si>
  <si>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</si>
  <si>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</si>
  <si>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</si>
  <si>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</si>
  <si>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</si>
  <si>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</si>
  <si>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</si>
  <si>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</si>
  <si>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</si>
  <si>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</si>
  <si>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</si>
  <si>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</si>
  <si>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</si>
  <si>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</si>
  <si>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</si>
  <si>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</si>
  <si>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</si>
  <si>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</si>
  <si>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</si>
  <si>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</si>
  <si>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</si>
  <si>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</si>
  <si>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</si>
  <si>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</si>
  <si>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</si>
  <si>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</si>
  <si>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</si>
  <si>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</si>
  <si>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</si>
  <si>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</si>
  <si>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</si>
  <si>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</si>
  <si>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</si>
  <si>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</si>
  <si>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</si>
  <si>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</si>
  <si>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</si>
  <si>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</si>
  <si>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</si>
  <si>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</si>
  <si>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</si>
  <si>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</si>
  <si>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</si>
  <si>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</si>
  <si>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</si>
  <si>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</si>
  <si>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</si>
  <si>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</si>
  <si>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</si>
  <si>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</si>
  <si>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</si>
  <si>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</si>
  <si>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</si>
  <si>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</si>
  <si>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</si>
  <si>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</si>
  <si>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</si>
  <si>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</si>
  <si>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</si>
  <si>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</si>
  <si>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</si>
  <si>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</si>
  <si>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</si>
  <si>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</si>
  <si>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</si>
  <si>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</si>
  <si>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</si>
  <si>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</si>
  <si>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</si>
  <si>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</si>
  <si>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</si>
  <si>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</si>
  <si>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</si>
  <si>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</si>
  <si>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</si>
  <si>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</si>
  <si>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</si>
  <si>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</si>
  <si>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</si>
  <si>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</si>
  <si>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</si>
  <si>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</si>
  <si>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</si>
  <si>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</si>
  <si>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</si>
  <si>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</si>
  <si>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</si>
  <si>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</si>
  <si>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</si>
  <si>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</si>
  <si>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</si>
  <si>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</si>
  <si>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</si>
  <si>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</si>
  <si>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</si>
  <si>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</si>
  <si>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</si>
  <si>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</si>
  <si>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</si>
  <si>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</si>
  <si>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</si>
  <si>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</si>
  <si>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</si>
  <si>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</si>
  <si>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</si>
  <si>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</si>
  <si>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</si>
  <si>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</si>
  <si>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</si>
  <si>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</si>
  <si>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</si>
  <si>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</si>
  <si>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</si>
  <si>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</si>
  <si>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</si>
  <si>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</si>
  <si>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</si>
  <si>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</si>
  <si>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</si>
  <si>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</si>
  <si>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</si>
  <si>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</si>
  <si>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</si>
  <si>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</si>
  <si>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</si>
  <si>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</si>
  <si>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</si>
  <si>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</si>
  <si>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</si>
  <si>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</si>
  <si>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</si>
  <si>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</si>
  <si>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</si>
  <si>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</si>
  <si>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</si>
  <si>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</si>
  <si>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</si>
  <si>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</si>
  <si>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</si>
  <si>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</si>
  <si>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</si>
  <si>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</si>
  <si>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</si>
  <si>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</si>
  <si>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</si>
  <si>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</si>
  <si>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</si>
  <si>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</si>
  <si>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</si>
  <si>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</si>
  <si>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</si>
  <si>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</si>
  <si>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</si>
  <si>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</si>
  <si>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</si>
  <si>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</si>
  <si>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</si>
  <si>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</si>
  <si>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</si>
  <si>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</si>
  <si>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</si>
  <si>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</si>
  <si>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</si>
  <si>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</si>
  <si>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</si>
  <si>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</si>
  <si>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</si>
  <si>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</si>
  <si>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</si>
  <si>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</si>
  <si>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</si>
  <si>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</si>
  <si>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</si>
  <si>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</si>
  <si>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</si>
  <si>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</si>
  <si>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</si>
  <si>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</si>
  <si>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</si>
  <si>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</si>
  <si>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</si>
  <si>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</si>
  <si>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</si>
  <si>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</si>
  <si>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</si>
  <si>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</si>
  <si>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</si>
  <si>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</si>
  <si>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</si>
  <si>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</si>
  <si>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</si>
  <si>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</si>
  <si>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</si>
  <si>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</si>
  <si>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</si>
  <si>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</si>
  <si>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</si>
  <si>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</si>
  <si>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</si>
  <si>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</si>
  <si>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</si>
  <si>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</si>
  <si>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</si>
  <si>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</si>
  <si>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</si>
  <si>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</si>
  <si>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</si>
  <si>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</si>
  <si>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</si>
  <si>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</si>
  <si>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</si>
  <si>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</si>
  <si>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</si>
  <si>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</si>
  <si>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</si>
  <si>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</si>
  <si>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</si>
  <si>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</si>
  <si>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</si>
  <si>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</si>
  <si>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</si>
  <si>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</si>
  <si>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</si>
  <si>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</si>
  <si>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</si>
  <si>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</si>
  <si>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</si>
  <si>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</si>
  <si>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</si>
  <si>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</si>
  <si>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</si>
  <si>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</si>
  <si>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</si>
  <si>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</si>
  <si>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</si>
  <si>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</si>
  <si>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</si>
  <si>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</si>
  <si>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</si>
  <si>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</si>
  <si>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</si>
  <si>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</si>
  <si>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</si>
  <si>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</si>
  <si>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</si>
  <si>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</si>
  <si>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</si>
  <si>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</si>
  <si>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</si>
  <si>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</si>
  <si>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</si>
  <si>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</si>
  <si>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</si>
  <si>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</si>
  <si>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</si>
  <si>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</si>
  <si>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</si>
  <si>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</si>
  <si>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</si>
  <si>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</si>
  <si>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</si>
  <si>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</si>
  <si>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</si>
  <si>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</si>
  <si>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</si>
  <si>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</si>
  <si>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</si>
  <si>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</si>
  <si>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</si>
  <si>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</si>
  <si>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</si>
  <si>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</si>
  <si>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</si>
  <si>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</si>
  <si>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</si>
  <si>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</si>
  <si>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</si>
  <si>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</si>
  <si>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</si>
  <si>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</si>
  <si>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</si>
  <si>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</si>
  <si>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</si>
  <si>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</si>
  <si>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</si>
  <si>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</si>
  <si>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</si>
  <si>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</si>
  <si>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</si>
  <si>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</si>
  <si>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</si>
  <si>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</si>
  <si>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</si>
  <si>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</si>
  <si>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</si>
  <si>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</si>
  <si>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</si>
  <si>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</si>
  <si>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</si>
  <si>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</si>
  <si>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</si>
  <si>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</si>
  <si>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</si>
  <si>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</si>
  <si>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</si>
  <si>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</si>
  <si>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</si>
  <si>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</si>
  <si>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</si>
  <si>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</si>
  <si>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</si>
  <si>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</si>
  <si>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</si>
  <si>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</si>
  <si>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</si>
  <si>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</si>
  <si>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</si>
  <si>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</si>
  <si>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</si>
  <si>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</si>
  <si>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</si>
  <si>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</si>
  <si>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</si>
  <si>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</si>
  <si>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</si>
  <si>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</si>
  <si>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</si>
  <si>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</si>
  <si>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</si>
  <si>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</si>
  <si>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</si>
  <si>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</si>
  <si>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</si>
  <si>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</si>
  <si>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</si>
  <si>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</si>
  <si>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</si>
  <si>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</si>
  <si>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</si>
  <si>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</si>
  <si>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</si>
  <si>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</si>
  <si>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</si>
  <si>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</si>
  <si>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</si>
  <si>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</si>
  <si>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</si>
  <si>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</si>
  <si>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</si>
  <si>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</si>
  <si>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</si>
  <si>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</si>
  <si>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</si>
  <si>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</si>
  <si>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</si>
  <si>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</si>
  <si>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</si>
  <si>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</si>
  <si>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</si>
  <si>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</si>
  <si>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</si>
  <si>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</si>
  <si>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</si>
  <si>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</si>
  <si>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</si>
  <si>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</si>
  <si>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</si>
  <si>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</si>
  <si>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</si>
  <si>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</si>
  <si>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</si>
  <si>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</si>
  <si>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</si>
  <si>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</si>
  <si>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</si>
  <si>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</si>
  <si>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</si>
  <si>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</si>
  <si>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</si>
  <si>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</si>
  <si>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</si>
  <si>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</si>
  <si>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</si>
  <si>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</si>
  <si>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</si>
  <si>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</si>
  <si>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</si>
  <si>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</si>
  <si>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</si>
  <si>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</si>
  <si>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</si>
  <si>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</si>
  <si>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</si>
  <si>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</si>
  <si>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</si>
  <si>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</si>
  <si>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</si>
  <si>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</si>
  <si>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</si>
  <si>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</si>
  <si>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</si>
  <si>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</si>
  <si>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</si>
  <si>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</si>
  <si>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</si>
  <si>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</si>
  <si>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</si>
  <si>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</si>
  <si>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</si>
  <si>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</si>
  <si>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</si>
  <si>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</si>
  <si>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</si>
  <si>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</si>
  <si>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</si>
  <si>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</si>
  <si>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</si>
  <si>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</si>
  <si>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</si>
  <si>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</si>
  <si>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</si>
  <si>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</si>
  <si>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</si>
  <si>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</si>
  <si>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</si>
  <si>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</si>
  <si>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</si>
  <si>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</si>
  <si>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</si>
  <si>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</si>
  <si>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</si>
  <si>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</si>
  <si>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</si>
  <si>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</si>
  <si>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</si>
  <si>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</si>
  <si>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</si>
  <si>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</si>
  <si>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</si>
  <si>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</si>
  <si>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</si>
  <si>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</si>
  <si>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</si>
  <si>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</si>
  <si>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</si>
  <si>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</si>
  <si>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</si>
  <si>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</si>
  <si>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</si>
  <si>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</si>
  <si>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</si>
  <si>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</si>
  <si>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</si>
  <si>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</si>
  <si>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</si>
  <si>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</si>
  <si>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</si>
  <si>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</si>
  <si>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</si>
  <si>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</si>
  <si>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</si>
  <si>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</si>
  <si>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</si>
  <si>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</si>
  <si>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</si>
  <si>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</si>
  <si>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</si>
  <si>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</si>
  <si>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</si>
  <si>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</si>
  <si>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</si>
  <si>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</si>
  <si>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</si>
  <si>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</si>
  <si>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</si>
  <si>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</si>
  <si>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</si>
  <si>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</si>
  <si>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</si>
  <si>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</si>
  <si>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</si>
  <si>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</si>
  <si>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</si>
  <si>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</si>
  <si>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</si>
  <si>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</si>
  <si>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</si>
  <si>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</si>
  <si>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</si>
  <si>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</si>
  <si>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</si>
  <si>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</si>
  <si>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</si>
  <si>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</si>
  <si>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</si>
  <si>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</si>
  <si>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</si>
  <si>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</si>
  <si>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</si>
  <si>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</si>
  <si>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</si>
  <si>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</si>
  <si>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</si>
  <si>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</si>
  <si>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</si>
  <si>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</si>
  <si>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</si>
  <si>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</si>
  <si>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</si>
  <si>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</si>
  <si>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</si>
  <si>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</si>
  <si>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</si>
  <si>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</si>
  <si>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</si>
  <si>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</si>
  <si>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</si>
  <si>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</si>
  <si>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</si>
  <si>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</si>
  <si>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</si>
  <si>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</si>
  <si>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</si>
  <si>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</si>
  <si>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</si>
  <si>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</si>
  <si>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</si>
  <si>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</si>
  <si>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</si>
  <si>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</si>
  <si>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</si>
  <si>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</si>
  <si>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</si>
  <si>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</si>
  <si>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</si>
  <si>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</si>
  <si>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</si>
  <si>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</si>
  <si>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</si>
  <si>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</si>
  <si>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</si>
  <si>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</si>
  <si>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</si>
  <si>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</si>
  <si>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</si>
  <si>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</si>
  <si>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</si>
  <si>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</si>
  <si>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</si>
  <si>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</si>
  <si>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</si>
  <si>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</si>
  <si>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</si>
  <si>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</si>
  <si>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</si>
  <si>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</si>
  <si>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</si>
  <si>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</si>
  <si>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</si>
  <si>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</si>
  <si>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</si>
  <si>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</si>
  <si>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</si>
  <si>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</si>
  <si>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</si>
  <si>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</si>
  <si>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</si>
  <si>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</si>
  <si>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</si>
  <si>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</si>
  <si>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</si>
  <si>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</si>
  <si>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</si>
  <si>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</si>
  <si>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</si>
  <si>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</si>
  <si>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</si>
  <si>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</si>
  <si>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</si>
  <si>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</si>
  <si>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</si>
  <si>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</si>
  <si>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</si>
  <si>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</si>
  <si>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</si>
  <si>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</si>
  <si>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</si>
  <si>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</si>
  <si>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</si>
  <si>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</si>
  <si>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</si>
  <si>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</si>
  <si>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</si>
  <si>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</si>
  <si>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</si>
  <si>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</si>
  <si>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</si>
  <si>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</si>
  <si>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</si>
  <si>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</si>
  <si>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</si>
  <si>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</si>
  <si>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</si>
  <si>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</si>
  <si>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</si>
  <si>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</si>
  <si>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</si>
  <si>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</si>
  <si>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</si>
  <si>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</si>
  <si>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</si>
  <si>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</si>
  <si>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</si>
  <si>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</si>
  <si>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</si>
  <si>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</si>
  <si>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</si>
  <si>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</si>
  <si>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</si>
  <si>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</si>
  <si>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</si>
  <si>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</si>
  <si>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</si>
  <si>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</si>
  <si>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</si>
  <si>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</si>
  <si>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</si>
  <si>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</si>
  <si>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</si>
  <si>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</si>
  <si>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</si>
  <si>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</si>
  <si>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</si>
  <si>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</si>
  <si>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</si>
  <si>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</si>
  <si>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</si>
  <si>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</si>
  <si>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</si>
  <si>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</si>
  <si>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</si>
  <si>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</si>
  <si>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</si>
  <si>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</si>
  <si>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</si>
  <si>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</si>
  <si>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</si>
  <si>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</si>
  <si>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</si>
  <si>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</si>
  <si>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</si>
  <si>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</si>
  <si>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</si>
  <si>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</si>
  <si>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</si>
  <si>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</si>
  <si>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</si>
  <si>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</si>
  <si>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</si>
  <si>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</si>
  <si>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</si>
  <si>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</si>
  <si>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</si>
  <si>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</si>
  <si>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</si>
  <si>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</si>
  <si>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</si>
  <si>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</si>
  <si>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</si>
  <si>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</si>
  <si>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</si>
  <si>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</si>
  <si>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</si>
  <si>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</si>
  <si>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</si>
  <si>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</si>
  <si>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</si>
  <si>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</si>
  <si>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</si>
  <si>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</si>
  <si>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</si>
  <si>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</si>
  <si>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</si>
  <si>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</si>
  <si>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</si>
  <si>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</si>
  <si>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</si>
  <si>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</si>
  <si>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</si>
  <si>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</si>
  <si>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</si>
  <si>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</si>
  <si>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</si>
  <si>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</si>
  <si>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</si>
  <si>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</si>
  <si>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</si>
  <si>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</si>
  <si>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</si>
  <si>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</si>
  <si>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</si>
  <si>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</si>
  <si>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</si>
  <si>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</si>
  <si>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</si>
  <si>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</si>
  <si>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</si>
  <si>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</si>
  <si>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</si>
  <si>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</si>
  <si>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</si>
  <si>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</si>
  <si>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</si>
  <si>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</si>
  <si>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</si>
  <si>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</si>
  <si>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</si>
  <si>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</si>
  <si>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</si>
  <si>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</si>
  <si>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</si>
  <si>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</si>
  <si>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</si>
  <si>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</si>
  <si>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</si>
  <si>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</si>
  <si>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</si>
  <si>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</si>
  <si>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</si>
  <si>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</si>
  <si>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</si>
  <si>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</si>
  <si>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</si>
  <si>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</si>
  <si>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</si>
  <si>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</si>
  <si>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</si>
  <si>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</si>
  <si>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</si>
  <si>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</si>
  <si>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</si>
  <si>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</si>
  <si>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</si>
  <si>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</si>
  <si>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</si>
  <si>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</si>
  <si>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</si>
  <si>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</si>
  <si>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</si>
  <si>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</si>
  <si>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</si>
  <si>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</si>
  <si>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</si>
  <si>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</si>
  <si>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</si>
  <si>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</si>
  <si>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</si>
  <si>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</si>
  <si>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</si>
  <si>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</si>
  <si>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</si>
  <si>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</si>
  <si>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</si>
  <si>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</si>
  <si>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</si>
  <si>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</si>
  <si>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</si>
  <si>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</si>
  <si>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</si>
  <si>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</si>
  <si>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</si>
  <si>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</si>
  <si>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</si>
  <si>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</si>
  <si>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</si>
  <si>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</si>
  <si>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</si>
  <si>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</si>
  <si>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</si>
  <si>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</si>
  <si>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</si>
  <si>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</si>
  <si>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</si>
  <si>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</si>
  <si>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</si>
  <si>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</si>
  <si>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</si>
  <si>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</si>
  <si>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</si>
  <si>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</si>
  <si>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</si>
  <si>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</si>
  <si>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</si>
  <si>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</si>
  <si>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</si>
  <si>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</si>
  <si>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</si>
  <si>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</si>
  <si>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</si>
  <si>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</si>
  <si>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</si>
  <si>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</si>
  <si>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</si>
  <si>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</si>
  <si>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</si>
  <si>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</si>
  <si>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</si>
  <si>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</si>
  <si>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</si>
  <si>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</si>
  <si>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</si>
  <si>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</si>
  <si>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</si>
  <si>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</si>
  <si>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</si>
  <si>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</si>
  <si>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</si>
  <si>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</si>
  <si>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</si>
  <si>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</si>
  <si>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</si>
  <si>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</si>
  <si>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</si>
  <si>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</si>
  <si>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</si>
  <si>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</si>
  <si>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</si>
  <si>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</si>
  <si>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</si>
  <si>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</si>
  <si>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</si>
  <si>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</si>
  <si>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</si>
  <si>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</si>
  <si>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</si>
  <si>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</si>
  <si>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</si>
  <si>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</si>
  <si>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</si>
  <si>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</si>
  <si>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</si>
  <si>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</si>
  <si>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</si>
  <si>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</si>
  <si>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</si>
  <si>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</si>
  <si>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</si>
  <si>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</si>
  <si>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</si>
  <si>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</si>
  <si>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</si>
  <si>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</si>
  <si>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</si>
  <si>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</si>
  <si>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</si>
  <si>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</si>
  <si>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</si>
  <si>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</si>
  <si>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</si>
  <si>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</si>
  <si>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</si>
  <si>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</si>
  <si>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</si>
  <si>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</si>
  <si>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</si>
  <si>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</si>
  <si>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</si>
  <si>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</si>
  <si>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</si>
  <si>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</si>
  <si>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</si>
  <si>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</si>
  <si>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</si>
  <si>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</si>
  <si>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</si>
  <si>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</si>
  <si>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</si>
  <si>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</si>
  <si>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</si>
  <si>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</si>
  <si>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</si>
  <si>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</si>
  <si>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</si>
  <si>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</si>
  <si>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</si>
  <si>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</si>
  <si>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</si>
  <si>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</si>
  <si>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</si>
  <si>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</si>
  <si>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</si>
  <si>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</si>
  <si>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</si>
  <si>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</si>
  <si>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</si>
  <si>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</si>
  <si>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</si>
  <si>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</si>
  <si>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</si>
  <si>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</si>
  <si>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</si>
  <si>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</si>
  <si>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</si>
  <si>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</si>
  <si>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</si>
  <si>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</si>
  <si>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</si>
  <si>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</si>
  <si>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</si>
  <si>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</si>
  <si>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</si>
  <si>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</si>
  <si>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</si>
  <si>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</si>
  <si>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</si>
  <si>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</si>
  <si>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</si>
  <si>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</si>
  <si>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</si>
  <si>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</si>
  <si>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</si>
  <si>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</si>
  <si>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</si>
  <si>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</si>
  <si>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</si>
  <si>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</si>
  <si>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</si>
  <si>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</si>
  <si>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</si>
  <si>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</si>
  <si>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</si>
  <si>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</si>
  <si>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</si>
  <si>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</si>
  <si>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</si>
  <si>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</si>
  <si>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</si>
  <si>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</si>
  <si>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</si>
  <si>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</si>
  <si>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</si>
  <si>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</si>
  <si>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</si>
  <si>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</si>
  <si>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</si>
  <si>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</si>
  <si>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</si>
  <si>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</si>
  <si>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</si>
  <si>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</si>
  <si>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</si>
  <si>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</si>
  <si>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</si>
  <si>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</si>
  <si>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</si>
  <si>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</si>
  <si>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</si>
  <si>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</si>
  <si>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</si>
  <si>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</si>
  <si>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</si>
  <si>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</si>
  <si>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</si>
  <si>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</si>
  <si>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</si>
  <si>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</si>
  <si>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</si>
  <si>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</si>
  <si>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</si>
  <si>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</si>
  <si>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</si>
  <si>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</si>
  <si>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</si>
  <si>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</si>
  <si>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</si>
  <si>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</si>
  <si>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</si>
  <si>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</si>
  <si>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</si>
  <si>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</si>
  <si>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</si>
  <si>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</si>
  <si>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</si>
  <si>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</si>
  <si>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</si>
  <si>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</si>
  <si>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</si>
  <si>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</si>
  <si>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</si>
  <si>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</si>
  <si>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</si>
  <si>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</si>
  <si>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</si>
  <si>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</si>
  <si>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</si>
  <si>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</si>
  <si>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</si>
  <si>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</si>
  <si>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</si>
  <si>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</si>
  <si>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</si>
  <si>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</si>
  <si>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</si>
  <si>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</si>
  <si>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</si>
  <si>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</si>
  <si>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</si>
  <si>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</si>
  <si>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</si>
  <si>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</si>
  <si>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</si>
  <si>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</si>
  <si>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</si>
  <si>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</si>
  <si>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</si>
  <si>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</si>
  <si>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</si>
  <si>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</si>
  <si>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</si>
  <si>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</si>
  <si>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</si>
  <si>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</si>
  <si>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</si>
  <si>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</si>
  <si>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</si>
  <si>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</si>
  <si>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</si>
  <si>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</si>
  <si>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</si>
  <si>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</si>
  <si>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</si>
  <si>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</si>
  <si>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</si>
  <si>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</si>
  <si>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</si>
  <si>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</si>
  <si>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</si>
  <si>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</si>
  <si>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</si>
  <si>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</si>
  <si>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</si>
  <si>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</si>
  <si>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</si>
  <si>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</si>
  <si>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</si>
  <si>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</si>
  <si>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</si>
  <si>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</si>
  <si>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</si>
  <si>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</si>
  <si>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</si>
  <si>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</si>
  <si>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</si>
  <si>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</si>
  <si>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</si>
  <si>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</si>
  <si>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</si>
  <si>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</si>
  <si>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</si>
  <si>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</si>
  <si>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</si>
  <si>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</si>
  <si>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</si>
  <si>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</si>
  <si>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</si>
  <si>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</si>
  <si>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</si>
  <si>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</si>
  <si>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</si>
  <si>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</si>
  <si>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</si>
  <si>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</si>
  <si>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</si>
  <si>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</si>
  <si>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</si>
  <si>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</si>
  <si>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</si>
  <si>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</si>
  <si>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</si>
  <si>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</si>
  <si>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</si>
  <si>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</si>
  <si>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</si>
  <si>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</si>
  <si>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</si>
  <si>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</si>
  <si>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</si>
  <si>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</si>
  <si>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</si>
  <si>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</si>
  <si>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</si>
  <si>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</si>
  <si>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</si>
  <si>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</si>
  <si>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</si>
  <si>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</si>
  <si>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</si>
  <si>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</si>
  <si>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</si>
  <si>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</si>
  <si>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</si>
  <si>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</si>
  <si>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</si>
  <si>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</si>
  <si>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</si>
  <si>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</si>
  <si>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</si>
  <si>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</si>
  <si>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</si>
  <si>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</si>
  <si>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</si>
  <si>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</si>
  <si>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</si>
  <si>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</si>
  <si>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</si>
  <si>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</si>
  <si>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</si>
  <si>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</si>
  <si>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</si>
  <si>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</si>
  <si>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</si>
  <si>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</si>
  <si>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</si>
  <si>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</si>
  <si>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</si>
  <si>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</si>
  <si>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</si>
  <si>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</si>
  <si>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</si>
  <si>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</si>
  <si>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</si>
  <si>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</si>
  <si>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</si>
  <si>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</si>
  <si>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</si>
  <si>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</si>
  <si>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</si>
  <si>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</si>
  <si>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</si>
  <si>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</si>
  <si>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</si>
  <si>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</si>
  <si>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</si>
  <si>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</si>
  <si>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</si>
  <si>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</si>
  <si>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</si>
  <si>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</si>
  <si>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</si>
  <si>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</si>
  <si>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</si>
  <si>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</si>
  <si>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</si>
  <si>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</si>
  <si>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</si>
  <si>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</si>
  <si>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</si>
  <si>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</si>
  <si>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</si>
  <si>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</si>
  <si>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</si>
  <si>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</si>
  <si>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</si>
  <si>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</si>
  <si>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</si>
  <si>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</si>
  <si>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</si>
  <si>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</si>
  <si>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</si>
  <si>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</si>
  <si>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</si>
  <si>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</si>
  <si>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</si>
  <si>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</si>
  <si>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</si>
  <si>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</si>
  <si>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</si>
  <si>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</si>
  <si>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</si>
  <si>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</si>
  <si>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</si>
  <si>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</si>
  <si>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</si>
  <si>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</si>
  <si>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</si>
  <si>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</si>
  <si>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</si>
  <si>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</si>
  <si>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</si>
  <si>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</si>
  <si>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</si>
  <si>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</si>
  <si>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</si>
  <si>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</si>
  <si>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</si>
  <si>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</si>
  <si>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</si>
  <si>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</si>
  <si>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</si>
  <si>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</si>
  <si>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</si>
  <si>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</si>
  <si>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</si>
  <si>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</si>
  <si>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</si>
  <si>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</si>
  <si>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</si>
  <si>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</si>
  <si>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</si>
  <si>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</si>
  <si>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</si>
  <si>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</si>
  <si>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</si>
  <si>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</si>
  <si>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</si>
  <si>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</si>
  <si>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</si>
  <si>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</si>
  <si>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</si>
  <si>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</si>
  <si>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</si>
  <si>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</si>
  <si>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</si>
  <si>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</si>
  <si>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</si>
  <si>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</si>
  <si>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</si>
  <si>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</si>
  <si>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</si>
  <si>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</si>
  <si>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</si>
  <si>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</si>
  <si>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</si>
  <si>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</si>
  <si>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</si>
  <si>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</si>
  <si>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</si>
  <si>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</si>
  <si>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</si>
  <si>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</si>
  <si>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</si>
  <si>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</si>
  <si>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</si>
  <si>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</si>
  <si>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</si>
  <si>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</si>
  <si>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</si>
  <si>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</si>
  <si>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</si>
  <si>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</si>
  <si>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</si>
  <si>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</si>
  <si>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</si>
  <si>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</si>
  <si>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</si>
  <si>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</si>
  <si>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</si>
  <si>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</si>
  <si>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</si>
  <si>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</si>
  <si>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</si>
  <si>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</si>
  <si>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</si>
  <si>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</si>
  <si>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</si>
  <si>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</si>
  <si>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</si>
  <si>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</si>
  <si>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</si>
  <si>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</si>
  <si>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</si>
  <si>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</si>
  <si>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</si>
  <si>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</si>
  <si>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</si>
  <si>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</si>
  <si>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</si>
  <si>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</si>
  <si>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</si>
  <si>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</si>
  <si>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</si>
  <si>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</si>
  <si>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</si>
  <si>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</si>
  <si>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</si>
  <si>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</si>
  <si>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</si>
  <si>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</si>
  <si>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</si>
  <si>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</si>
  <si>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</si>
  <si>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</si>
  <si>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</si>
  <si>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</si>
  <si>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</si>
  <si>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</si>
  <si>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</si>
  <si>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</si>
  <si>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</si>
  <si>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</si>
  <si>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</si>
  <si>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</si>
  <si>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</si>
  <si>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</si>
  <si>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</si>
  <si>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</si>
  <si>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</si>
  <si>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</si>
  <si>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</si>
  <si>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</si>
  <si>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</si>
  <si>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</si>
  <si>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</si>
  <si>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</si>
  <si>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</si>
  <si>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</si>
  <si>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</si>
  <si>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</si>
  <si>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</si>
  <si>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</si>
  <si>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</si>
  <si>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</si>
  <si>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</si>
  <si>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</si>
  <si>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</si>
  <si>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</si>
  <si>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</si>
  <si>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</si>
  <si>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</si>
  <si>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</si>
  <si>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</si>
  <si>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</si>
  <si>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</si>
  <si>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</si>
  <si>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</si>
  <si>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</si>
  <si>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</si>
  <si>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</si>
  <si>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</si>
  <si>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</si>
  <si>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</si>
  <si>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</si>
  <si>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</si>
  <si>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</si>
  <si>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</si>
  <si>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</si>
  <si>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</si>
  <si>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</si>
  <si>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</si>
  <si>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</si>
  <si>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</si>
  <si>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</si>
  <si>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</si>
  <si>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</si>
  <si>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</si>
  <si>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</si>
  <si>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</si>
  <si>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</si>
  <si>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</si>
  <si>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</si>
  <si>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</si>
  <si>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</si>
  <si>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</si>
  <si>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</si>
  <si>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</si>
  <si>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</si>
  <si>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</si>
  <si>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</si>
  <si>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</si>
  <si>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</si>
  <si>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</si>
  <si>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</si>
  <si>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</si>
  <si>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</si>
  <si>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</si>
  <si>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</si>
  <si>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</si>
  <si>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</si>
  <si>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</si>
  <si>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</si>
  <si>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</si>
  <si>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</si>
  <si>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</si>
  <si>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</si>
  <si>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</si>
  <si>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</si>
  <si>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</si>
  <si>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</si>
  <si>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</si>
  <si>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</si>
  <si>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</si>
  <si>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</si>
  <si>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</si>
  <si>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</si>
  <si>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</si>
  <si>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</si>
  <si>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</si>
  <si>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</si>
  <si>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</si>
  <si>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</si>
  <si>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</si>
  <si>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</si>
  <si>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</si>
  <si>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</si>
  <si>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</si>
  <si>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</si>
  <si>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</si>
  <si>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</si>
  <si>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</si>
  <si>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</si>
  <si>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</si>
  <si>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</si>
  <si>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</si>
  <si>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</si>
  <si>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</si>
  <si>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</si>
  <si>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</si>
  <si>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</si>
  <si>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</si>
  <si>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</si>
  <si>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</si>
  <si>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</si>
  <si>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</si>
  <si>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</si>
  <si>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</si>
  <si>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</si>
  <si>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</si>
  <si>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</si>
  <si>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</si>
  <si>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</si>
  <si>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</si>
  <si>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</si>
  <si>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</si>
  <si>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</si>
  <si>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</si>
  <si>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</si>
  <si>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</si>
  <si>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</si>
  <si>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</si>
  <si>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</si>
  <si>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</si>
  <si>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</si>
  <si>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</si>
  <si>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</si>
  <si>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</si>
  <si>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</si>
  <si>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</si>
  <si>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</si>
  <si>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</si>
  <si>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</si>
  <si>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</si>
  <si>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</si>
  <si>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</si>
  <si>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</si>
  <si>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</si>
  <si>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</si>
  <si>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</si>
  <si>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</si>
  <si>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</si>
  <si>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</si>
  <si>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</si>
  <si>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</si>
  <si>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</si>
  <si>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</si>
  <si>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</si>
  <si>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</si>
  <si>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</si>
  <si>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</si>
  <si>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</si>
  <si>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</si>
  <si>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</si>
  <si>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</si>
  <si>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</si>
  <si>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</si>
  <si>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</si>
  <si>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</si>
  <si>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</si>
  <si>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</si>
  <si>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</si>
  <si>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</si>
  <si>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</si>
  <si>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</si>
  <si>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</si>
  <si>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</si>
  <si>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</si>
  <si>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</si>
  <si>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</si>
  <si>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</si>
  <si>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</si>
  <si>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</si>
  <si>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</si>
  <si>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</si>
  <si>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</si>
  <si>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</si>
  <si>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</si>
  <si>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</si>
  <si>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</si>
  <si>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</si>
  <si>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</si>
  <si>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</si>
  <si>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</si>
  <si>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</si>
  <si>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</si>
  <si>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</si>
  <si>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</si>
  <si>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</si>
  <si>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</si>
  <si>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</si>
  <si>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</si>
  <si>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</si>
  <si>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</si>
  <si>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</si>
  <si>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</si>
  <si>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</si>
  <si>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</si>
  <si>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</si>
  <si>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</si>
  <si>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</si>
  <si>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</si>
  <si>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</si>
  <si>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</si>
  <si>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</si>
  <si>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</si>
  <si>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</si>
  <si>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</si>
  <si>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</si>
  <si>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</si>
  <si>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</si>
  <si>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</si>
  <si>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</si>
  <si>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</si>
  <si>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</si>
  <si>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</si>
  <si>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</si>
  <si>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</si>
  <si>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</si>
  <si>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</si>
  <si>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</si>
  <si>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</si>
  <si>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</si>
  <si>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</si>
  <si>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</si>
  <si>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</si>
  <si>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</si>
  <si>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</si>
  <si>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</si>
  <si>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</si>
  <si>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</si>
  <si>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</si>
  <si>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</si>
  <si>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</si>
  <si>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</si>
  <si>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</si>
  <si>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</si>
  <si>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</si>
  <si>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</si>
  <si>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</si>
  <si>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</si>
  <si>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</si>
  <si>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</si>
  <si>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</si>
  <si>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</si>
  <si>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</si>
  <si>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</si>
  <si>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</si>
  <si>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</si>
  <si>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</si>
  <si>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</si>
  <si>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</si>
  <si>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</si>
  <si>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</si>
  <si>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</si>
  <si>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</si>
  <si>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</si>
  <si>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</si>
  <si>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</si>
  <si>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</si>
  <si>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</si>
  <si>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</si>
  <si>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</si>
  <si>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</si>
  <si>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</si>
  <si>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</si>
  <si>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</si>
  <si>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</si>
  <si>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</si>
  <si>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</si>
  <si>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</si>
  <si>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</si>
  <si>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</si>
  <si>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</si>
  <si>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</si>
  <si>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</si>
  <si>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</si>
  <si>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</si>
  <si>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</si>
  <si>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</si>
  <si>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</si>
  <si>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</si>
  <si>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</si>
  <si>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</si>
  <si>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</si>
  <si>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</si>
  <si>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</si>
  <si>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</si>
  <si>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</si>
  <si>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</si>
  <si>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</si>
  <si>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</si>
  <si>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</si>
  <si>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</si>
  <si>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</si>
  <si>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</si>
  <si>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</si>
  <si>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</si>
  <si>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</si>
  <si>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</si>
  <si>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</si>
  <si>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</si>
  <si>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</si>
  <si>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</si>
  <si>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</si>
  <si>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</si>
  <si>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</si>
  <si>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</si>
  <si>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</si>
  <si>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</si>
  <si>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</si>
  <si>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</si>
  <si>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</si>
  <si>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</si>
  <si>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</si>
  <si>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</si>
  <si>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</si>
  <si>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</si>
  <si>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</si>
  <si>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</si>
  <si>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</si>
  <si>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</si>
  <si>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</si>
  <si>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</si>
  <si>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</si>
  <si>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</si>
  <si>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</si>
  <si>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</si>
  <si>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</si>
  <si>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</si>
  <si>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</si>
  <si>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</si>
  <si>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</si>
  <si>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</si>
  <si>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</si>
  <si>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</si>
  <si>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</si>
  <si>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</si>
  <si>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</si>
  <si>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</si>
  <si>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</si>
  <si>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</si>
  <si>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</si>
  <si>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</si>
  <si>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</si>
  <si>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</si>
  <si>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</si>
  <si>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</si>
  <si>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</si>
  <si>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</si>
  <si>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</si>
  <si>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</si>
  <si>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</si>
  <si>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</si>
  <si>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</si>
  <si>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</si>
  <si>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</si>
  <si>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</si>
  <si>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</si>
  <si>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</si>
  <si>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</si>
  <si>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</si>
  <si>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</si>
  <si>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</si>
  <si>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</si>
  <si>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</si>
  <si>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</si>
  <si>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</si>
  <si>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</si>
  <si>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</si>
  <si>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</si>
  <si>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</si>
  <si>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</si>
  <si>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</si>
  <si>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</si>
  <si>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</si>
  <si>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</si>
  <si>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</si>
  <si>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</si>
  <si>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</si>
  <si>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</si>
  <si>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</si>
  <si>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</si>
  <si>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</si>
  <si>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</si>
  <si>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</si>
  <si>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</si>
  <si>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</si>
  <si>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</si>
  <si>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</si>
  <si>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</si>
  <si>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</si>
  <si>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</si>
  <si>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</si>
  <si>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</si>
  <si>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</si>
  <si>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</si>
  <si>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</si>
  <si>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</si>
  <si>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</si>
  <si>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</si>
  <si>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</si>
  <si>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</si>
  <si>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</si>
  <si>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</si>
  <si>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</si>
  <si>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</si>
  <si>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</si>
  <si>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</si>
  <si>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</si>
  <si>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</si>
  <si>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</si>
  <si>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</si>
  <si>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</si>
  <si>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</si>
  <si>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</si>
  <si>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</si>
  <si>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</si>
  <si>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</si>
  <si>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</si>
  <si>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</si>
  <si>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</si>
  <si>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</si>
  <si>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</si>
  <si>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</si>
  <si>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</si>
  <si>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</si>
  <si>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</si>
  <si>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</si>
  <si>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</si>
  <si>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</si>
  <si>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</si>
  <si>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</si>
  <si>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</si>
  <si>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</si>
  <si>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</si>
  <si>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</si>
  <si>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</si>
  <si>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</si>
  <si>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</si>
  <si>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</si>
  <si>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</si>
  <si>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</si>
  <si>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</si>
  <si>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</si>
  <si>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</si>
  <si>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</si>
  <si>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</si>
  <si>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</si>
  <si>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</si>
  <si>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</si>
  <si>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</si>
  <si>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</si>
  <si>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</si>
  <si>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</si>
  <si>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</si>
  <si>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</si>
  <si>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</si>
  <si>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</si>
  <si>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</si>
  <si>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</si>
  <si>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</si>
  <si>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</si>
  <si>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</si>
  <si>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</si>
  <si>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</si>
  <si>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</si>
  <si>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</si>
  <si>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</si>
  <si>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</si>
  <si>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</si>
  <si>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</si>
  <si>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</si>
  <si>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</si>
  <si>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</si>
  <si>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</si>
  <si>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</si>
  <si>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</si>
  <si>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</si>
  <si>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</si>
  <si>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</si>
  <si>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</si>
  <si>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</si>
  <si>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</si>
  <si>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</si>
  <si>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</si>
  <si>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</si>
  <si>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</si>
  <si>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</si>
  <si>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</si>
  <si>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</si>
  <si>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</si>
  <si>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</si>
  <si>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</si>
  <si>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</si>
  <si>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</si>
  <si>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</si>
  <si>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</si>
  <si>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</si>
  <si>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</si>
  <si>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</si>
  <si>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</si>
  <si>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</si>
  <si>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</si>
  <si>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</si>
  <si>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</si>
  <si>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</si>
  <si>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</si>
  <si>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</si>
  <si>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</si>
  <si>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</si>
  <si>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</si>
  <si>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</si>
  <si>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</si>
  <si>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</si>
  <si>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</si>
  <si>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</si>
  <si>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</si>
  <si>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</si>
  <si>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</si>
  <si>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</si>
  <si>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</si>
  <si>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</si>
  <si>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</si>
  <si>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</si>
  <si>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</si>
  <si>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</si>
  <si>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</si>
  <si>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</si>
  <si>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</si>
  <si>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</si>
  <si>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</si>
  <si>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</si>
  <si>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</si>
  <si>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</si>
  <si>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</si>
  <si>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</si>
  <si>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</si>
  <si>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</si>
  <si>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</si>
  <si>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</si>
  <si>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</si>
  <si>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</si>
  <si>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</si>
  <si>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</si>
  <si>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</si>
  <si>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</si>
  <si>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</si>
  <si>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</si>
  <si>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</si>
  <si>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</si>
  <si>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</si>
  <si>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</si>
  <si>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</si>
  <si>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</si>
  <si>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</si>
  <si>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</si>
  <si>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</si>
  <si>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</si>
  <si>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</si>
  <si>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</si>
  <si>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</si>
  <si>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</si>
  <si>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</si>
  <si>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</si>
  <si>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</si>
  <si>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</si>
  <si>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</si>
  <si>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</si>
  <si>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</si>
  <si>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</si>
  <si>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</si>
  <si>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</si>
  <si>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</si>
  <si>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</si>
  <si>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</si>
  <si>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</si>
  <si>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</si>
  <si>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</si>
  <si>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</si>
  <si>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</si>
  <si>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</si>
  <si>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</si>
  <si>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</si>
  <si>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</si>
  <si>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</si>
  <si>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</si>
  <si>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</si>
  <si>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</si>
  <si>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</si>
  <si>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</si>
  <si>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</si>
  <si>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</si>
  <si>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</si>
  <si>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</si>
  <si>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</si>
  <si>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</si>
  <si>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</si>
  <si>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</si>
  <si>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</si>
  <si>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</si>
  <si>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</si>
  <si>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</si>
  <si>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</si>
  <si>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</si>
  <si>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</si>
  <si>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</si>
  <si>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</si>
  <si>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</si>
  <si>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</si>
  <si>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</si>
  <si>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</si>
  <si>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</si>
  <si>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</si>
  <si>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</si>
  <si>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</si>
  <si>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</si>
  <si>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</si>
  <si>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</si>
  <si>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</si>
  <si>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</si>
  <si>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</si>
  <si>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</si>
  <si>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</si>
  <si>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</si>
  <si>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</si>
  <si>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</si>
  <si>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</si>
  <si>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</si>
  <si>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</si>
  <si>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</si>
  <si>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</si>
  <si>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</si>
  <si>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</si>
  <si>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</si>
  <si>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</si>
  <si>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</si>
  <si>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</si>
  <si>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</si>
  <si>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</si>
  <si>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</si>
  <si>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</si>
  <si>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</si>
  <si>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</si>
  <si>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</si>
  <si>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</si>
  <si>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</si>
  <si>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</si>
  <si>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</si>
  <si>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</si>
  <si>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</si>
  <si>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</si>
  <si>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</si>
  <si>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</si>
  <si>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</si>
  <si>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</si>
  <si>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</si>
  <si>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</si>
  <si>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</si>
  <si>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</si>
  <si>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</si>
  <si>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</si>
  <si>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</si>
  <si>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</si>
  <si>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</si>
  <si>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</si>
  <si>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</si>
  <si>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</si>
  <si>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</si>
  <si>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</si>
  <si>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</si>
  <si>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</si>
  <si>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</si>
  <si>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</si>
  <si>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</si>
  <si>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</si>
  <si>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</si>
  <si>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</si>
  <si>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</si>
  <si>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</si>
  <si>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</si>
  <si>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</si>
  <si>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</si>
  <si>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</si>
  <si>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</si>
  <si>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</si>
  <si>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</si>
  <si>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</si>
  <si>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</si>
  <si>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</si>
  <si>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</si>
  <si>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</si>
  <si>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</si>
  <si>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</si>
  <si>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</si>
  <si>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</si>
  <si>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</si>
  <si>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</si>
  <si>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</si>
  <si>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</si>
  <si>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</si>
  <si>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</si>
  <si>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</si>
  <si>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</si>
  <si>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</si>
  <si>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</si>
  <si>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</si>
  <si>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</si>
  <si>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</si>
  <si>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</si>
  <si>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</si>
  <si>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</si>
  <si>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</si>
  <si>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</si>
  <si>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</si>
  <si>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</si>
  <si>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</si>
  <si>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</si>
  <si>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</si>
  <si>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</si>
  <si>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</si>
  <si>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</si>
  <si>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</si>
  <si>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</si>
  <si>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</si>
  <si>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</si>
  <si>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</si>
  <si>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</si>
  <si>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</si>
  <si>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</si>
  <si>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</si>
  <si>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</si>
  <si>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</si>
  <si>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</si>
  <si>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</si>
  <si>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</si>
  <si>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</si>
  <si>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</si>
  <si>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</si>
  <si>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</si>
  <si>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</si>
  <si>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</si>
  <si>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</si>
  <si>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</si>
  <si>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</si>
  <si>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</si>
  <si>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</si>
  <si>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</si>
  <si>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</si>
  <si>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</si>
  <si>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</si>
  <si>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</si>
  <si>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</si>
  <si>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</si>
  <si>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</si>
  <si>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</si>
  <si>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</si>
  <si>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</si>
  <si>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</si>
  <si>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</si>
  <si>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</si>
  <si>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</si>
  <si>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</si>
  <si>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</si>
  <si>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</si>
  <si>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</si>
  <si>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</si>
  <si>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</si>
  <si>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</si>
  <si>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</si>
  <si>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</si>
  <si>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</si>
  <si>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</si>
  <si>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</si>
  <si>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</si>
  <si>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</si>
  <si>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</si>
  <si>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</si>
  <si>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</si>
  <si>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</si>
  <si>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</si>
  <si>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</si>
  <si>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</si>
  <si>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</si>
  <si>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</si>
  <si>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</si>
  <si>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</si>
  <si>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</si>
  <si>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</si>
  <si>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</si>
  <si>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</si>
  <si>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</si>
  <si>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</si>
  <si>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</si>
  <si>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</si>
  <si>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</si>
  <si>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</si>
  <si>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</si>
  <si>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</si>
  <si>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</si>
  <si>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</si>
  <si>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</si>
  <si>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</si>
  <si>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</si>
  <si>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</si>
  <si>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</si>
  <si>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</si>
  <si>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</si>
  <si>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</si>
  <si>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</si>
  <si>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</si>
  <si>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</si>
  <si>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</si>
  <si>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</si>
  <si>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</si>
  <si>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</si>
  <si>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</si>
  <si>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</si>
  <si>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</si>
  <si>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</si>
  <si>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</si>
  <si>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</si>
  <si>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</si>
  <si>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</si>
  <si>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</si>
  <si>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</si>
  <si>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</si>
  <si>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</si>
  <si>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</si>
  <si>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</si>
  <si>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</si>
  <si>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</si>
  <si>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</si>
  <si>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</si>
  <si>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</si>
  <si>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</si>
  <si>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</si>
  <si>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</si>
  <si>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</si>
  <si>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</si>
  <si>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</si>
  <si>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</si>
  <si>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</si>
  <si>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</si>
  <si>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</si>
  <si>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</si>
  <si>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</si>
  <si>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</si>
  <si>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</si>
  <si>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</si>
  <si>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</si>
  <si>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</si>
  <si>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</si>
  <si>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</si>
  <si>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</si>
  <si>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</si>
  <si>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</si>
  <si>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</si>
  <si>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</si>
  <si>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</si>
  <si>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</si>
  <si>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</si>
  <si>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</si>
  <si>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</si>
  <si>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</si>
  <si>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</si>
  <si>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</si>
  <si>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</si>
  <si>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</si>
  <si>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</si>
  <si>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</si>
  <si>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</si>
  <si>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</si>
  <si>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</si>
  <si>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</si>
  <si>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</si>
  <si>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</si>
  <si>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</si>
  <si>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</si>
  <si>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</si>
  <si>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</si>
  <si>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</si>
  <si>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</si>
  <si>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</si>
  <si>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</si>
  <si>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</si>
  <si>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</si>
  <si>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</si>
  <si>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</si>
  <si>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</si>
  <si>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</si>
  <si>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</si>
  <si>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</si>
  <si>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</si>
  <si>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</si>
  <si>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</si>
  <si>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</si>
  <si>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</si>
  <si>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</si>
  <si>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</si>
  <si>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</si>
  <si>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</si>
  <si>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</si>
  <si>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</si>
  <si>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</si>
  <si>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</si>
  <si>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</si>
  <si>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</si>
  <si>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</si>
  <si>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</si>
  <si>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</si>
  <si>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</si>
  <si>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</si>
  <si>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</si>
  <si>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</si>
  <si>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</si>
  <si>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</si>
  <si>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</si>
  <si>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</si>
  <si>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</si>
  <si>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</si>
  <si>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</si>
  <si>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</si>
  <si>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</si>
  <si>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</si>
  <si>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</si>
  <si>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</si>
  <si>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</si>
  <si>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</si>
  <si>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</si>
  <si>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</si>
  <si>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</si>
  <si>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</si>
  <si>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</si>
  <si>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</si>
  <si>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</si>
  <si>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</si>
  <si>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</si>
  <si>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</si>
  <si>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</si>
  <si>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</si>
  <si>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</si>
  <si>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</si>
  <si>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</si>
  <si>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</si>
  <si>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</si>
  <si>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</si>
  <si>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</si>
  <si>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</si>
  <si>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</si>
  <si>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</si>
  <si>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</si>
  <si>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</si>
  <si>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</si>
  <si>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</si>
  <si>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</si>
  <si>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</si>
  <si>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</si>
  <si>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</si>
  <si>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</si>
  <si>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</si>
  <si>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</si>
  <si>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</si>
  <si>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</si>
  <si>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</si>
  <si>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</si>
  <si>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</si>
  <si>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</si>
  <si>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</si>
  <si>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</si>
  <si>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</si>
  <si>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</si>
  <si>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</si>
  <si>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</si>
  <si>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</si>
  <si>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</si>
  <si>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</si>
  <si>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</si>
  <si>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</si>
  <si>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</si>
  <si>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</si>
  <si>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</si>
  <si>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</si>
  <si>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</si>
  <si>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</si>
  <si>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</si>
  <si>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</si>
  <si>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</si>
  <si>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</si>
  <si>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</si>
  <si>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</si>
  <si>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</si>
  <si>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</si>
  <si>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</si>
  <si>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</si>
  <si>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</si>
  <si>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</si>
  <si>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</si>
  <si>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</si>
  <si>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</si>
  <si>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</si>
  <si>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</si>
  <si>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</si>
  <si>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</si>
  <si>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</si>
  <si>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</si>
  <si>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</si>
  <si>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</si>
  <si>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</si>
  <si>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</si>
  <si>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</si>
  <si>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</si>
  <si>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</si>
  <si>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</si>
  <si>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</si>
  <si>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</si>
  <si>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</si>
  <si>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</si>
  <si>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</si>
  <si>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</si>
  <si>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</si>
  <si>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</si>
  <si>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</si>
  <si>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</si>
  <si>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</si>
  <si>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</si>
  <si>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</si>
  <si>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</si>
  <si>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</si>
  <si>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</si>
  <si>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</si>
  <si>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</si>
  <si>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</si>
  <si>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</si>
  <si>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</si>
  <si>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</si>
  <si>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</si>
  <si>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</si>
  <si>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</si>
  <si>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</si>
  <si>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</si>
  <si>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</si>
  <si>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</si>
  <si>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</si>
  <si>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</si>
  <si>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</si>
  <si>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</si>
  <si>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</si>
  <si>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</si>
  <si>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</si>
  <si>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</si>
  <si>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</si>
  <si>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</si>
  <si>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</si>
  <si>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</si>
  <si>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</si>
  <si>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</si>
  <si>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</si>
  <si>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</si>
  <si>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</si>
  <si>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</si>
  <si>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</si>
  <si>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</si>
  <si>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</si>
  <si>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</si>
  <si>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</si>
  <si>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</si>
  <si>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</si>
  <si>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</si>
  <si>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</si>
  <si>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</si>
  <si>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</si>
  <si>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</si>
  <si>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</si>
  <si>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</si>
  <si>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</si>
  <si>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</si>
  <si>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</si>
  <si>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</si>
  <si>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</si>
  <si>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</si>
  <si>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</si>
  <si>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</si>
  <si>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</si>
  <si>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</si>
  <si>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</si>
  <si>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</si>
  <si>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</si>
  <si>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</si>
  <si>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</si>
  <si>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</si>
  <si>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</si>
  <si>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</si>
  <si>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</si>
  <si>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</si>
  <si>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</si>
  <si>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</si>
  <si>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</si>
  <si>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</si>
  <si>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</si>
  <si>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</si>
  <si>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</si>
  <si>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</si>
  <si>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</si>
  <si>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</si>
  <si>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</si>
  <si>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</si>
  <si>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</si>
  <si>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</si>
  <si>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</si>
  <si>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</si>
  <si>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</si>
  <si>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</si>
  <si>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</si>
  <si>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</si>
  <si>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</si>
  <si>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</si>
  <si>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</si>
  <si>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</si>
  <si>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</si>
  <si>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</si>
  <si>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</si>
  <si>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</si>
  <si>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</si>
  <si>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</si>
  <si>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</si>
  <si>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</si>
  <si>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</si>
  <si>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</si>
  <si>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</si>
  <si>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</si>
  <si>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</si>
  <si>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</si>
  <si>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</si>
  <si>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</si>
  <si>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</si>
  <si>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</si>
  <si>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</si>
  <si>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</si>
  <si>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</si>
  <si>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</si>
  <si>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</si>
  <si>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</si>
  <si>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</si>
  <si>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</si>
  <si>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</si>
  <si>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</si>
  <si>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</si>
  <si>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</si>
  <si>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</si>
  <si>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</si>
  <si>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</si>
  <si>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</si>
  <si>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</si>
  <si>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</si>
  <si>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</si>
  <si>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</si>
  <si>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</si>
  <si>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</si>
  <si>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</si>
  <si>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</si>
  <si>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</si>
  <si>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</si>
  <si>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</si>
  <si>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</si>
  <si>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</si>
  <si>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</si>
  <si>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</si>
  <si>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</si>
  <si>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</si>
  <si>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</si>
  <si>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</si>
  <si>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</si>
  <si>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</si>
  <si>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</si>
  <si>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</si>
  <si>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</si>
  <si>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</si>
  <si>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</si>
  <si>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</si>
  <si>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</si>
  <si>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</si>
  <si>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</si>
  <si>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</si>
  <si>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</si>
  <si>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</si>
  <si>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</si>
  <si>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</si>
  <si>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</si>
  <si>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</si>
  <si>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</si>
  <si>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</si>
  <si>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</si>
  <si>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</si>
  <si>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</si>
  <si>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</si>
  <si>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</si>
  <si>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</si>
  <si>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</si>
  <si>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</si>
  <si>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</si>
  <si>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</si>
  <si>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</si>
  <si>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</si>
  <si>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</si>
  <si>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</si>
  <si>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</si>
  <si>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</si>
  <si>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</si>
  <si>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</si>
  <si>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</si>
  <si>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</si>
  <si>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</si>
  <si>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</si>
  <si>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</si>
  <si>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</si>
  <si>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</si>
  <si>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</si>
  <si>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</si>
  <si>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</si>
  <si>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</si>
  <si>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</si>
  <si>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</si>
  <si>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</si>
  <si>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</si>
  <si>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</si>
  <si>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</si>
  <si>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</si>
  <si>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</si>
  <si>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</si>
  <si>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</si>
  <si>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</si>
  <si>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</si>
  <si>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</si>
  <si>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</si>
  <si>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</si>
  <si>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</si>
  <si>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</si>
  <si>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</si>
  <si>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</si>
  <si>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</si>
  <si>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</si>
  <si>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</si>
  <si>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</si>
  <si>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</si>
  <si>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</si>
  <si>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</si>
  <si>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</si>
  <si>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</si>
  <si>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</si>
  <si>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</si>
  <si>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</si>
  <si>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</si>
  <si>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</si>
  <si>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</si>
  <si>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</si>
  <si>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</si>
  <si>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</si>
  <si>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</si>
  <si>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</si>
  <si>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</si>
  <si>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</si>
  <si>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</si>
  <si>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</si>
  <si>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</si>
  <si>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</si>
  <si>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</si>
  <si>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</si>
  <si>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</si>
  <si>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</si>
  <si>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</si>
  <si>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</si>
  <si>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</si>
  <si>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</si>
  <si>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</si>
  <si>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</si>
  <si>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</si>
  <si>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</si>
  <si>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</si>
  <si>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</si>
  <si>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</si>
  <si>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</si>
  <si>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</si>
  <si>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</si>
  <si>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</si>
  <si>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</si>
  <si>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</si>
  <si>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</si>
  <si>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</si>
  <si>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</si>
  <si>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</si>
  <si>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</si>
  <si>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</si>
  <si>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</si>
  <si>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</si>
  <si>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</si>
  <si>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</si>
  <si>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</si>
  <si>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</si>
  <si>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</si>
  <si>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</si>
  <si>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</si>
  <si>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</si>
  <si>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</si>
  <si>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</si>
  <si>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</si>
  <si>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</si>
  <si>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</si>
  <si>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</si>
  <si>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</si>
  <si>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</si>
  <si>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</si>
  <si>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</si>
  <si>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</si>
  <si>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</si>
  <si>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</si>
  <si>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</si>
  <si>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</si>
  <si>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</si>
  <si>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</si>
  <si>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</si>
  <si>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</si>
  <si>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</si>
  <si>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</si>
  <si>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</si>
  <si>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</si>
  <si>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</si>
  <si>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</si>
  <si>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</si>
  <si>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</si>
  <si>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</si>
  <si>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</si>
  <si>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</si>
  <si>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</si>
  <si>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</si>
  <si>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</si>
  <si>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</si>
  <si>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</si>
  <si>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</si>
  <si>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</si>
  <si>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</si>
  <si>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</si>
  <si>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</si>
  <si>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</si>
  <si>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</si>
  <si>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</si>
  <si>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</si>
  <si>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</si>
  <si>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</si>
  <si>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</si>
  <si>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</si>
  <si>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</si>
  <si>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</si>
  <si>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</si>
  <si>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</si>
  <si>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</si>
  <si>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</si>
  <si>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</si>
  <si>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</si>
  <si>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</si>
  <si>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</si>
  <si>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</si>
  <si>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</si>
  <si>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</si>
  <si>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</si>
  <si>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</si>
  <si>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</si>
  <si>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</si>
  <si>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</si>
  <si>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</si>
  <si>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</si>
  <si>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</si>
  <si>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</si>
  <si>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</si>
  <si>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</si>
  <si>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</si>
  <si>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</si>
  <si>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</si>
  <si>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</si>
  <si>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</si>
  <si>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</si>
  <si>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</si>
  <si>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</si>
  <si>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</si>
  <si>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</si>
  <si>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</si>
  <si>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</si>
  <si>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</si>
  <si>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</si>
  <si>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</si>
  <si>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</si>
  <si>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</si>
  <si>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</si>
  <si>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</si>
  <si>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</si>
  <si>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</si>
  <si>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</si>
  <si>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</si>
  <si>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</si>
  <si>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</si>
  <si>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</si>
  <si>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</si>
  <si>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</si>
  <si>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</si>
  <si>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</si>
  <si>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</si>
  <si>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</si>
  <si>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</si>
  <si>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</si>
  <si>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</si>
  <si>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</si>
  <si>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</si>
  <si>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</si>
  <si>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</si>
  <si>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</si>
  <si>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</si>
  <si>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</si>
  <si>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</si>
  <si>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</si>
  <si>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</si>
  <si>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</si>
  <si>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</si>
  <si>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</si>
  <si>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</si>
  <si>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</si>
  <si>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</si>
  <si>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</si>
  <si>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</si>
  <si>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</si>
  <si>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</si>
  <si>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</si>
  <si>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</si>
  <si>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</si>
  <si>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</si>
  <si>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</si>
  <si>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</si>
  <si>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</si>
  <si>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</si>
  <si>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</si>
  <si>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</si>
  <si>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</si>
  <si>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</si>
  <si>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</si>
  <si>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</si>
  <si>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</si>
  <si>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</si>
  <si>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</si>
  <si>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</si>
  <si>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</si>
  <si>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</si>
  <si>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</si>
  <si>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</si>
  <si>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</si>
  <si>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</si>
  <si>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</si>
  <si>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</si>
  <si>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</si>
  <si>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</si>
  <si>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</si>
  <si>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</si>
  <si>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</si>
  <si>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</si>
  <si>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</si>
  <si>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</si>
  <si>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</si>
  <si>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</si>
  <si>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</si>
  <si>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</si>
  <si>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</si>
  <si>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</si>
  <si>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</si>
  <si>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</si>
  <si>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</si>
  <si>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</si>
  <si>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</si>
  <si>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</si>
  <si>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</si>
  <si>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</si>
  <si>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</si>
  <si>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</si>
  <si>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</si>
  <si>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</si>
  <si>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</si>
  <si>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</si>
  <si>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</si>
  <si>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</si>
  <si>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</si>
  <si>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</si>
  <si>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</si>
  <si>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</si>
  <si>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</si>
  <si>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</si>
  <si>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</si>
  <si>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</si>
  <si>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</si>
  <si>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</si>
  <si>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</si>
  <si>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</si>
  <si>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</si>
  <si>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</si>
  <si>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</si>
  <si>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</si>
  <si>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</si>
  <si>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</si>
  <si>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</si>
  <si>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</si>
  <si>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</si>
  <si>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</si>
  <si>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</si>
  <si>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</si>
  <si>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</si>
  <si>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</si>
  <si>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</si>
  <si>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</si>
  <si>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</si>
  <si>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</si>
  <si>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</si>
  <si>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</si>
  <si>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</si>
  <si>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</si>
  <si>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</si>
  <si>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</si>
  <si>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</si>
  <si>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</si>
  <si>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</si>
  <si>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</si>
  <si>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</si>
  <si>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</si>
  <si>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</si>
  <si>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</si>
  <si>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</si>
  <si>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</si>
  <si>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</si>
  <si>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</si>
  <si>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</si>
  <si>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</si>
  <si>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</si>
  <si>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</si>
  <si>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</si>
  <si>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</si>
  <si>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</si>
  <si>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</si>
  <si>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</si>
  <si>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</si>
  <si>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</si>
  <si>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</si>
  <si>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</si>
  <si>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</si>
  <si>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</si>
  <si>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</si>
  <si>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</si>
  <si>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</si>
  <si>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</si>
  <si>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</si>
  <si>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</si>
  <si>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</si>
  <si>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</si>
  <si>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</si>
  <si>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</si>
  <si>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</si>
  <si>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</si>
  <si>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</si>
  <si>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</si>
  <si>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</si>
  <si>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</si>
  <si>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</si>
  <si>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</si>
  <si>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</si>
  <si>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</si>
  <si>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</si>
  <si>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</si>
  <si>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</si>
  <si>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</si>
  <si>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</si>
  <si>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</si>
  <si>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</si>
  <si>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</si>
  <si>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</si>
  <si>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</si>
  <si>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</si>
  <si>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</si>
  <si>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</si>
  <si>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</si>
  <si>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</si>
  <si>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</si>
  <si>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</si>
  <si>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</si>
  <si>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</si>
  <si>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</si>
  <si>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</si>
  <si>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</si>
  <si>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</si>
  <si>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</si>
  <si>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</si>
  <si>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</si>
  <si>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</si>
  <si>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</si>
  <si>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</si>
  <si>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</si>
  <si>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</si>
  <si>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</si>
  <si>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</si>
  <si>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</si>
  <si>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</si>
  <si>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</si>
  <si>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</si>
  <si>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</si>
  <si>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</si>
  <si>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</si>
  <si>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</si>
  <si>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</si>
  <si>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</si>
  <si>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</si>
  <si>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</si>
  <si>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</si>
  <si>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</si>
  <si>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</si>
  <si>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</si>
  <si>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</si>
  <si>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</si>
  <si>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</si>
  <si>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</si>
  <si>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</si>
  <si>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</si>
  <si>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</si>
  <si>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</si>
  <si>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</si>
  <si>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</si>
  <si>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</si>
  <si>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</si>
  <si>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</si>
  <si>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</si>
  <si>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</si>
  <si>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</si>
  <si>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</si>
  <si>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</si>
  <si>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</si>
  <si>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</si>
  <si>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</si>
  <si>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</si>
  <si>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</si>
  <si>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</si>
  <si>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</si>
  <si>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</si>
  <si>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</si>
  <si>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</si>
  <si>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</si>
  <si>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</si>
  <si>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</si>
  <si>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</si>
  <si>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</si>
  <si>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</si>
  <si>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</si>
  <si>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</si>
  <si>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</si>
  <si>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</si>
  <si>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</si>
  <si>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</si>
  <si>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</si>
  <si>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</si>
  <si>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</si>
  <si>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</si>
  <si>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</si>
  <si>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</si>
  <si>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</si>
  <si>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</si>
  <si>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</si>
  <si>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</si>
  <si>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</si>
  <si>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</si>
  <si>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</si>
  <si>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</si>
  <si>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</si>
  <si>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</si>
  <si>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</si>
  <si>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</si>
  <si>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</si>
  <si>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</si>
  <si>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</si>
  <si>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</si>
  <si>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</si>
  <si>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</si>
  <si>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</si>
  <si>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</si>
  <si>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</si>
  <si>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</si>
  <si>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</si>
  <si>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</si>
  <si>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</si>
  <si>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</si>
  <si>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</si>
  <si>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</si>
  <si>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</si>
  <si>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</si>
  <si>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</si>
  <si>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</si>
  <si>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</si>
  <si>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</si>
  <si>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</si>
  <si>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</si>
  <si>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</si>
  <si>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</si>
  <si>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</si>
  <si>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</si>
  <si>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</si>
  <si>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</si>
  <si>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</si>
  <si>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</si>
  <si>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</si>
  <si>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</si>
  <si>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</si>
  <si>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</si>
  <si>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</si>
  <si>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</si>
  <si>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</si>
  <si>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</si>
  <si>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</si>
  <si>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</si>
  <si>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</si>
  <si>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</si>
  <si>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</si>
  <si>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</si>
  <si>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</si>
  <si>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</si>
  <si>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</si>
  <si>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</si>
  <si>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</si>
  <si>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</si>
  <si>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</si>
  <si>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</si>
  <si>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</si>
  <si>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</si>
  <si>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</si>
  <si>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</si>
  <si>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</si>
  <si>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</si>
  <si>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</si>
  <si>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</si>
  <si>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</si>
  <si>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</si>
  <si>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</si>
  <si>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</si>
  <si>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</si>
  <si>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</si>
  <si>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</si>
  <si>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</si>
  <si>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</si>
  <si>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</si>
  <si>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</si>
  <si>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</si>
  <si>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</si>
  <si>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</si>
  <si>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</si>
  <si>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</si>
  <si>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</si>
  <si>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</si>
  <si>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</si>
  <si>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</si>
  <si>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</si>
  <si>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</si>
  <si>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</si>
  <si>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</si>
  <si>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</si>
  <si>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</si>
  <si>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</si>
  <si>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</si>
  <si>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</si>
  <si>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</si>
  <si>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</si>
  <si>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</si>
  <si>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</si>
  <si>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</si>
  <si>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</si>
  <si>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</si>
  <si>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</si>
  <si>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</si>
  <si>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</si>
  <si>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</si>
  <si>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</si>
  <si>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</si>
  <si>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</si>
  <si>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</si>
  <si>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</si>
  <si>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</si>
  <si>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</si>
  <si>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</si>
  <si>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</si>
  <si>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</si>
  <si>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</si>
  <si>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</si>
  <si>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</si>
  <si>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</si>
  <si>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</si>
  <si>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</si>
  <si>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</si>
  <si>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</si>
  <si>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</si>
  <si>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</si>
  <si>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</si>
  <si>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</si>
  <si>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</si>
  <si>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</si>
  <si>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</si>
  <si>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</si>
  <si>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</si>
  <si>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</si>
  <si>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</si>
  <si>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</si>
  <si>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</si>
  <si>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</si>
  <si>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</si>
  <si>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</si>
  <si>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</si>
  <si>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</si>
  <si>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</si>
  <si>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</si>
  <si>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</si>
  <si>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</si>
  <si>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</si>
  <si>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</si>
  <si>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</si>
  <si>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</si>
  <si>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</si>
  <si>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</si>
  <si>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</si>
  <si>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</si>
  <si>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</si>
  <si>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</si>
  <si>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</si>
  <si>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</si>
  <si>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</si>
  <si>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</si>
  <si>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</si>
  <si>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</si>
  <si>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</si>
  <si>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</si>
  <si>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</si>
  <si>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</si>
  <si>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</si>
  <si>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</si>
  <si>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</si>
  <si>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</si>
  <si>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</si>
  <si>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</si>
  <si>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</si>
  <si>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</si>
  <si>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</si>
  <si>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</si>
  <si>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</si>
  <si>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</si>
  <si>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</si>
  <si>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</si>
  <si>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</si>
  <si>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</si>
  <si>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</si>
  <si>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</si>
  <si>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</si>
  <si>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</si>
  <si>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</si>
  <si>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</si>
  <si>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</si>
  <si>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</si>
  <si>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</si>
  <si>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</si>
  <si>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</si>
  <si>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</si>
  <si>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</si>
  <si>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</si>
  <si>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</si>
  <si>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</si>
  <si>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</si>
  <si>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</si>
  <si>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</si>
  <si>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</si>
  <si>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</si>
  <si>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</si>
  <si>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</si>
  <si>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</si>
  <si>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</si>
  <si>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</si>
  <si>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</si>
  <si>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</si>
  <si>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</si>
  <si>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</si>
  <si>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</si>
  <si>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</si>
  <si>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</si>
  <si>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</si>
  <si>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</si>
  <si>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</si>
  <si>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</si>
  <si>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</si>
  <si>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</si>
  <si>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</si>
  <si>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</si>
  <si>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</si>
  <si>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</si>
  <si>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</si>
  <si>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</si>
  <si>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</si>
  <si>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</si>
  <si>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</si>
  <si>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</si>
  <si>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</si>
  <si>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</si>
  <si>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</si>
  <si>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</si>
  <si>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</si>
  <si>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</si>
  <si>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</si>
  <si>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</si>
  <si>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</si>
  <si>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</si>
  <si>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</si>
  <si>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</si>
  <si>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</si>
  <si>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</si>
  <si>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</si>
  <si>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</si>
  <si>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</si>
  <si>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</si>
  <si>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</si>
  <si>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</si>
  <si>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</si>
  <si>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</si>
  <si>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</si>
  <si>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</si>
  <si>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</si>
  <si>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</si>
  <si>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</si>
  <si>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</si>
  <si>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</si>
  <si>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</si>
  <si>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</si>
  <si>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</si>
  <si>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</si>
  <si>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</si>
  <si>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</si>
  <si>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</si>
  <si>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</si>
  <si>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</si>
  <si>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</si>
  <si>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</si>
  <si>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</si>
  <si>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</si>
  <si>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</si>
  <si>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</si>
  <si>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</si>
  <si>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</si>
  <si>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</si>
  <si>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</si>
  <si>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</si>
  <si>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</si>
  <si>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</si>
  <si>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</si>
  <si>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</si>
  <si>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</si>
  <si>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</si>
  <si>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</si>
  <si>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</si>
  <si>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</si>
  <si>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</si>
  <si>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</si>
  <si>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</si>
  <si>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</si>
  <si>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</si>
  <si>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</si>
  <si>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</si>
  <si>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</si>
  <si>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</si>
  <si>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</si>
  <si>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</si>
  <si>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</si>
  <si>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</si>
  <si>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</si>
  <si>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</si>
  <si>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</si>
  <si>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</si>
  <si>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</si>
  <si>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</si>
  <si>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</si>
  <si>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</si>
  <si>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</si>
  <si>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</si>
  <si>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</si>
  <si>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</si>
  <si>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</si>
  <si>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</si>
  <si>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</si>
  <si>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</si>
  <si>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</si>
  <si>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</si>
  <si>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</si>
  <si>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</si>
  <si>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</si>
  <si>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</si>
  <si>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</si>
  <si>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</si>
  <si>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</si>
  <si>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</si>
  <si>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</si>
  <si>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</si>
  <si>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</si>
  <si>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</si>
  <si>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</si>
  <si>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</si>
  <si>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</si>
  <si>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</si>
  <si>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</si>
  <si>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</si>
  <si>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</si>
  <si>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</si>
  <si>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</si>
  <si>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</si>
  <si>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</si>
  <si>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</si>
  <si>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</si>
  <si>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</si>
  <si>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</si>
  <si>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</si>
  <si>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</si>
  <si>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</si>
  <si>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</si>
  <si>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</si>
  <si>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</si>
  <si>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</si>
  <si>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</si>
  <si>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</si>
  <si>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</si>
  <si>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</si>
  <si>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</si>
  <si>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</si>
  <si>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</si>
  <si>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</si>
  <si>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</si>
  <si>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</si>
  <si>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</si>
  <si>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</si>
  <si>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</si>
  <si>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</si>
  <si>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</si>
  <si>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</si>
  <si>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</si>
  <si>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</si>
  <si>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</si>
  <si>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</si>
  <si>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</si>
  <si>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</si>
  <si>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</si>
  <si>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</si>
  <si>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</si>
  <si>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</si>
  <si>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</si>
  <si>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</si>
  <si>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</si>
  <si>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</si>
  <si>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</si>
  <si>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</si>
  <si>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</si>
  <si>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</si>
  <si>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</si>
  <si>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</si>
  <si>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</si>
  <si>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</si>
  <si>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</si>
  <si>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</si>
  <si>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</si>
  <si>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</si>
  <si>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</si>
  <si>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</si>
  <si>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</si>
  <si>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</si>
  <si>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</si>
  <si>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</si>
  <si>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</si>
  <si>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</si>
  <si>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</si>
  <si>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</si>
  <si>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</si>
  <si>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</si>
  <si>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</si>
  <si>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</si>
  <si>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</si>
  <si>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</si>
  <si>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</si>
  <si>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</si>
  <si>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</si>
  <si>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</si>
  <si>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</si>
  <si>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</si>
  <si>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</si>
  <si>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</si>
  <si>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</si>
  <si>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</si>
  <si>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</si>
  <si>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</si>
  <si>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</si>
  <si>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</si>
  <si>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</si>
  <si>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</si>
  <si>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</si>
  <si>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</si>
  <si>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</si>
  <si>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</si>
  <si>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</si>
  <si>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</si>
  <si>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</si>
  <si>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</si>
  <si>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</si>
  <si>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</si>
  <si>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</si>
  <si>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</si>
  <si>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</si>
  <si>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</si>
  <si>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</si>
  <si>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</si>
  <si>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</si>
  <si>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</si>
  <si>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</si>
  <si>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</si>
  <si>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</si>
  <si>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</si>
  <si>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</si>
  <si>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</si>
  <si>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</si>
  <si>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</si>
  <si>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</si>
  <si>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</si>
  <si>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</si>
  <si>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</si>
  <si>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</si>
  <si>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</si>
  <si>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</si>
  <si>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</si>
  <si>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</si>
  <si>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</si>
  <si>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</si>
  <si>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</si>
  <si>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</si>
  <si>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</si>
  <si>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</si>
  <si>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</si>
  <si>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</si>
  <si>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</si>
  <si>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</si>
  <si>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</si>
  <si>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</si>
  <si>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</si>
  <si>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</si>
  <si>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</si>
  <si>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</si>
  <si>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</si>
  <si>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</si>
  <si>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</si>
  <si>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</si>
  <si>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</si>
  <si>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</si>
  <si>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</si>
  <si>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</si>
  <si>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</si>
  <si>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</si>
  <si>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</si>
  <si>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</si>
  <si>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</si>
  <si>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</si>
  <si>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</si>
  <si>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</si>
  <si>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</si>
  <si>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</si>
  <si>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</si>
  <si>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</si>
  <si>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</si>
  <si>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</si>
  <si>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</si>
  <si>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</si>
  <si>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</si>
  <si>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</si>
  <si>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</si>
  <si>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</si>
  <si>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</si>
  <si>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</si>
  <si>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</si>
  <si>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</si>
  <si>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</si>
  <si>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</si>
  <si>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</si>
  <si>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</si>
  <si>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</si>
  <si>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</si>
  <si>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</si>
  <si>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</si>
  <si>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</si>
  <si>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</si>
  <si>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</si>
  <si>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</si>
  <si>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</si>
  <si>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</si>
  <si>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</si>
  <si>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</si>
  <si>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</si>
  <si>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</si>
  <si>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</si>
  <si>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</si>
  <si>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</si>
  <si>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</si>
  <si>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</si>
  <si>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</si>
  <si>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</si>
  <si>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</si>
  <si>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</si>
  <si>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</si>
  <si>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</si>
  <si>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</si>
  <si>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</si>
  <si>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</si>
  <si>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</si>
  <si>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</si>
  <si>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</si>
  <si>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</si>
  <si>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</si>
  <si>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</si>
  <si>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</si>
  <si>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</si>
  <si>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</si>
  <si>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</si>
  <si>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</si>
  <si>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</si>
  <si>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</si>
  <si>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</si>
  <si>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</si>
  <si>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</si>
  <si>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</si>
  <si>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</si>
  <si>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</si>
  <si>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</si>
  <si>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</si>
  <si>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</si>
  <si>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</si>
  <si>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</si>
  <si>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</si>
  <si>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</si>
  <si>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</si>
  <si>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</si>
  <si>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</si>
  <si>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</si>
  <si>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</si>
  <si>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</si>
  <si>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</si>
  <si>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</si>
  <si>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</si>
  <si>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</si>
  <si>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</si>
  <si>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</si>
  <si>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</si>
  <si>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</si>
  <si>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</si>
  <si>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</si>
  <si>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</si>
  <si>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</si>
  <si>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</si>
  <si>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</si>
  <si>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</si>
  <si>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</si>
  <si>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</si>
  <si>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</si>
  <si>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</si>
  <si>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</si>
  <si>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</si>
  <si>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</si>
  <si>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</si>
  <si>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</si>
  <si>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</si>
  <si>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</si>
  <si>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</si>
  <si>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</si>
  <si>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</si>
  <si>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</si>
  <si>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</si>
  <si>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</si>
  <si>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</si>
  <si>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</si>
  <si>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</si>
  <si>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</si>
  <si>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</si>
  <si>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</si>
  <si>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</si>
  <si>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</si>
  <si>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</si>
  <si>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</si>
  <si>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</si>
  <si>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</si>
  <si>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</si>
  <si>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</si>
  <si>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</si>
  <si>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</si>
  <si>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</si>
  <si>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</si>
  <si>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</si>
  <si>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</si>
  <si>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</si>
  <si>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</si>
  <si>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</si>
  <si>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</si>
  <si>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</si>
  <si>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</si>
  <si>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</si>
  <si>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</si>
  <si>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</si>
  <si>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</si>
  <si>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</si>
  <si>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</si>
  <si>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</si>
  <si>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</si>
  <si>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</si>
  <si>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</si>
  <si>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</si>
  <si>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</si>
  <si>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</si>
  <si>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</si>
  <si>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</si>
  <si>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</si>
  <si>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</si>
  <si>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</si>
  <si>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</si>
  <si>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</si>
  <si>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</si>
  <si>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</si>
  <si>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</si>
  <si>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</si>
  <si>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</si>
  <si>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</si>
  <si>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</si>
  <si>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</si>
  <si>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</si>
  <si>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</si>
  <si>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</si>
  <si>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</si>
  <si>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</si>
  <si>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</si>
  <si>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</si>
  <si>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</si>
  <si>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</si>
  <si>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</si>
  <si>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</si>
  <si>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</si>
  <si>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</si>
  <si>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</si>
  <si>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</si>
  <si>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</si>
  <si>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</si>
  <si>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</si>
  <si>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</si>
  <si>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</si>
  <si>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</si>
  <si>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</si>
  <si>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</si>
  <si>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</si>
  <si>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</si>
  <si>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</si>
  <si>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</si>
  <si>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</si>
  <si>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</si>
  <si>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</si>
  <si>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</si>
  <si>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</si>
  <si>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</si>
  <si>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</si>
  <si>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</si>
  <si>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</si>
  <si>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</si>
  <si>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</si>
  <si>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</si>
  <si>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</si>
  <si>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</si>
  <si>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</si>
  <si>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</si>
  <si>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</si>
  <si>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</si>
  <si>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</si>
  <si>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</si>
  <si>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</si>
  <si>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</si>
  <si>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</si>
  <si>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</si>
  <si>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</si>
  <si>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</si>
  <si>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</si>
  <si>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</si>
  <si>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</si>
  <si>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</si>
  <si>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</si>
  <si>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</si>
  <si>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</si>
  <si>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</si>
  <si>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</si>
  <si>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</si>
  <si>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</si>
  <si>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</si>
  <si>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</si>
  <si>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</si>
  <si>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</si>
  <si>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</si>
  <si>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</si>
  <si>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</si>
  <si>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</si>
  <si>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</si>
  <si>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</si>
  <si>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</si>
  <si>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</si>
  <si>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</si>
  <si>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</si>
  <si>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</si>
  <si>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</si>
  <si>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</si>
  <si>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</si>
  <si>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</si>
  <si>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</si>
  <si>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</si>
  <si>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</si>
  <si>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</si>
  <si>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</si>
  <si>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</si>
  <si>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</si>
  <si>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</si>
  <si>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</si>
  <si>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</si>
  <si>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</si>
  <si>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</si>
  <si>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</si>
  <si>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</si>
  <si>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</si>
  <si>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</si>
  <si>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</si>
  <si>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</si>
  <si>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</si>
  <si>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</si>
  <si>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</si>
  <si>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</si>
  <si>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</si>
  <si>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</si>
  <si>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</si>
  <si>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</si>
  <si>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</si>
  <si>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</si>
  <si>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</si>
  <si>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</si>
  <si>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</si>
  <si>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</si>
  <si>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</si>
  <si>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</si>
  <si>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</si>
  <si>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</si>
  <si>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</si>
  <si>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</si>
  <si>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</si>
  <si>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</si>
  <si>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</si>
  <si>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</si>
  <si>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</si>
  <si>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</si>
  <si>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</si>
  <si>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</si>
  <si>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</si>
  <si>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</si>
  <si>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</si>
  <si>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</si>
  <si>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</si>
  <si>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</si>
  <si>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</si>
  <si>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</si>
  <si>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</si>
  <si>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</si>
  <si>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</si>
  <si>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</si>
  <si>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</si>
  <si>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</si>
  <si>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</si>
  <si>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</si>
  <si>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</si>
  <si>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</si>
  <si>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</si>
  <si>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</si>
  <si>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</si>
  <si>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</si>
  <si>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</si>
  <si>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</si>
  <si>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</si>
  <si>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</si>
  <si>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</si>
  <si>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</si>
  <si>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</si>
  <si>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</si>
  <si>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</si>
  <si>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</si>
  <si>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</si>
  <si>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</si>
  <si>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</si>
  <si>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</si>
  <si>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</si>
  <si>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</si>
  <si>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</si>
  <si>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</si>
  <si>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</si>
  <si>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</si>
  <si>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</si>
  <si>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</si>
  <si>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</si>
  <si>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</si>
  <si>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</si>
  <si>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</si>
  <si>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</si>
  <si>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</si>
  <si>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</si>
  <si>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</si>
  <si>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</si>
  <si>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</si>
  <si>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</si>
  <si>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</si>
  <si>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</si>
  <si>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</si>
  <si>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</si>
  <si>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</si>
  <si>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</si>
  <si>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</si>
  <si>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</si>
  <si>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</si>
  <si>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</si>
  <si>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</si>
  <si>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</si>
  <si>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</si>
  <si>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</si>
  <si>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</si>
  <si>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</si>
  <si>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</si>
  <si>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</si>
  <si>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</si>
  <si>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</si>
  <si>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</si>
  <si>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</si>
  <si>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</si>
  <si>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</si>
  <si>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</si>
  <si>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</si>
  <si>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</si>
  <si>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</si>
  <si>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</si>
  <si>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</si>
  <si>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</si>
  <si>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</si>
  <si>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</si>
  <si>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</si>
  <si>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</si>
  <si>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</si>
  <si>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</si>
  <si>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</si>
  <si>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</si>
  <si>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</si>
  <si>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</si>
  <si>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</si>
  <si>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</si>
  <si>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</si>
  <si>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</si>
  <si>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</si>
  <si>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</si>
  <si>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</si>
  <si>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</si>
  <si>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</si>
  <si>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</si>
  <si>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</si>
  <si>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</si>
  <si>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</si>
  <si>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</si>
  <si>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</si>
  <si>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</si>
  <si>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</si>
  <si>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</si>
  <si>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</si>
  <si>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</si>
  <si>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</si>
  <si>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</si>
  <si>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</si>
  <si>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</si>
  <si>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</si>
  <si>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</si>
  <si>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</si>
  <si>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</si>
  <si>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</si>
  <si>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</si>
  <si>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</si>
  <si>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</si>
  <si>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</si>
  <si>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</si>
  <si>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</si>
  <si>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</si>
  <si>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</si>
  <si>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</si>
  <si>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</si>
  <si>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</si>
  <si>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</si>
  <si>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</si>
  <si>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</si>
  <si>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</si>
  <si>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</si>
  <si>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</si>
  <si>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</si>
  <si>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</si>
  <si>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</si>
  <si>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</si>
  <si>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</si>
  <si>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</si>
  <si>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</si>
  <si>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</si>
  <si>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</si>
  <si>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</si>
  <si>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</si>
  <si>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</si>
  <si>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</si>
  <si>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</si>
  <si>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</si>
  <si>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</si>
  <si>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</si>
  <si>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</si>
  <si>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</si>
  <si>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</si>
  <si>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</si>
  <si>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</si>
  <si>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</si>
  <si>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</si>
  <si>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</si>
  <si>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</si>
  <si>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</si>
  <si>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</si>
  <si>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</si>
  <si>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</si>
  <si>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</si>
  <si>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</si>
  <si>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</si>
  <si>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</si>
  <si>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</si>
  <si>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</si>
  <si>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</si>
  <si>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</si>
  <si>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</si>
  <si>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</si>
  <si>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</si>
  <si>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</si>
  <si>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</si>
  <si>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</si>
  <si>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</si>
  <si>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</si>
  <si>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</si>
  <si>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</si>
  <si>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</si>
  <si>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</si>
  <si>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</si>
  <si>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</si>
  <si>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</si>
  <si>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</si>
  <si>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</si>
  <si>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</si>
  <si>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</si>
  <si>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</si>
  <si>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</si>
  <si>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</si>
  <si>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</si>
  <si>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</si>
  <si>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</si>
  <si>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</si>
  <si>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</si>
  <si>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</si>
  <si>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</si>
  <si>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</si>
  <si>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</si>
  <si>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</si>
  <si>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</si>
  <si>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</si>
  <si>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</si>
  <si>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</si>
  <si>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</si>
  <si>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</si>
  <si>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</si>
  <si>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</si>
  <si>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</si>
  <si>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</si>
  <si>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</si>
  <si>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</si>
  <si>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</si>
  <si>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</si>
  <si>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</si>
  <si>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</si>
  <si>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</si>
  <si>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</si>
  <si>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</si>
  <si>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</si>
  <si>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</si>
  <si>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</si>
  <si>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</si>
  <si>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</si>
  <si>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</si>
  <si>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</si>
  <si>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</si>
  <si>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</si>
  <si>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</si>
  <si>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</si>
  <si>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</si>
  <si>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</si>
  <si>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</si>
  <si>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</si>
  <si>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</si>
  <si>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</si>
  <si>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</si>
  <si>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</si>
  <si>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</si>
  <si>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</si>
  <si>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</si>
  <si>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</si>
  <si>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</si>
  <si>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</si>
  <si>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</si>
  <si>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</si>
  <si>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</si>
  <si>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</si>
  <si>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</si>
  <si>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</si>
  <si>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</si>
  <si>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</si>
  <si>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</si>
  <si>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</si>
  <si>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</si>
  <si>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</si>
  <si>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</si>
  <si>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</si>
  <si>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</si>
  <si>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</si>
  <si>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</si>
  <si>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</si>
  <si>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</si>
  <si>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</si>
  <si>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</si>
  <si>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</si>
  <si>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</si>
  <si>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</si>
  <si>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</si>
  <si>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</si>
  <si>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</si>
  <si>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</si>
  <si>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</si>
  <si>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</si>
  <si>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</si>
  <si>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</si>
  <si>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</si>
  <si>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</si>
  <si>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</si>
  <si>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</si>
  <si>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</si>
  <si>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</si>
  <si>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</si>
  <si>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</si>
  <si>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</si>
  <si>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</si>
  <si>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</si>
  <si>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</si>
  <si>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</si>
  <si>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</si>
  <si>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</si>
  <si>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</si>
  <si>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</si>
  <si>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</si>
  <si>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</si>
  <si>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</si>
  <si>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</si>
  <si>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</si>
  <si>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</si>
  <si>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</si>
  <si>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</si>
  <si>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</si>
  <si>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</si>
  <si>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</si>
  <si>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</si>
  <si>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</si>
  <si>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</si>
  <si>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</si>
  <si>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</si>
  <si>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</si>
  <si>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</si>
  <si>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</si>
  <si>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</si>
  <si>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</si>
  <si>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</si>
  <si>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</si>
  <si>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</si>
  <si>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</si>
  <si>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</si>
  <si>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</si>
  <si>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</si>
  <si>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</si>
  <si>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</si>
  <si>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</si>
  <si>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</si>
  <si>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</si>
  <si>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</si>
  <si>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</si>
  <si>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</si>
  <si>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</si>
  <si>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</si>
  <si>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</si>
  <si>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</si>
  <si>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</si>
  <si>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</si>
  <si>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</si>
  <si>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</si>
  <si>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</si>
  <si>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</si>
  <si>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</si>
  <si>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</si>
  <si>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</si>
  <si>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</si>
  <si>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</si>
  <si>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</si>
  <si>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</si>
  <si>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</si>
  <si>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</si>
  <si>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</si>
  <si>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</si>
  <si>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</si>
  <si>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</si>
  <si>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</si>
  <si>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</si>
  <si>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</si>
  <si>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</si>
  <si>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</si>
  <si>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</si>
  <si>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</si>
  <si>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</si>
  <si>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</si>
  <si>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</si>
  <si>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</si>
  <si>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</si>
  <si>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</si>
  <si>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</si>
  <si>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</si>
  <si>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</si>
  <si>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</si>
  <si>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</si>
  <si>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</si>
  <si>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</si>
  <si>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</si>
  <si>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</si>
  <si>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</si>
  <si>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</si>
  <si>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</si>
  <si>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</si>
  <si>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</si>
  <si>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</si>
  <si>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</si>
  <si>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</si>
  <si>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</si>
  <si>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</si>
  <si>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</si>
  <si>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</si>
  <si>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</si>
  <si>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</si>
  <si>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</si>
  <si>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</si>
  <si>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</si>
  <si>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</si>
  <si>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</si>
  <si>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</si>
  <si>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</si>
  <si>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</si>
  <si>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</si>
  <si>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</si>
  <si>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</si>
  <si>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</si>
  <si>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</si>
  <si>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</si>
  <si>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</si>
  <si>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</si>
  <si>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</si>
  <si>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</si>
  <si>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</si>
  <si>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</si>
  <si>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</si>
  <si>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</si>
  <si>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</si>
  <si>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</si>
  <si>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</si>
  <si>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</si>
  <si>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</si>
  <si>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</si>
  <si>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</si>
  <si>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</si>
  <si>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</si>
  <si>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</si>
  <si>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</si>
  <si>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</si>
  <si>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</si>
  <si>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</si>
  <si>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</si>
  <si>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</si>
  <si>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</si>
  <si>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</si>
  <si>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</si>
  <si>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</si>
  <si>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</si>
  <si>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</si>
  <si>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</si>
  <si>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</si>
  <si>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</si>
  <si>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</si>
  <si>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</si>
  <si>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</si>
  <si>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</si>
  <si>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</si>
  <si>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</si>
  <si>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</si>
  <si>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</si>
  <si>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</si>
  <si>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</si>
  <si>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</si>
  <si>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</si>
  <si>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</si>
  <si>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</si>
  <si>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</si>
  <si>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</si>
  <si>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</si>
  <si>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</si>
  <si>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</si>
  <si>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</si>
  <si>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</si>
  <si>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</si>
  <si>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</si>
  <si>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</si>
  <si>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</si>
  <si>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</si>
  <si>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</si>
  <si>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</si>
  <si>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</si>
  <si>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</si>
  <si>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</si>
  <si>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</si>
  <si>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</si>
  <si>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</si>
  <si>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</si>
  <si>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</si>
  <si>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</si>
  <si>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</si>
  <si>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</si>
  <si>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</si>
  <si>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</si>
  <si>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</si>
  <si>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</si>
  <si>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</si>
  <si>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</si>
  <si>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</si>
  <si>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</si>
  <si>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</si>
  <si>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</si>
  <si>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</si>
  <si>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</si>
  <si>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</si>
  <si>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</si>
  <si>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</si>
  <si>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</si>
  <si>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</si>
  <si>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</si>
  <si>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</si>
  <si>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</si>
  <si>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</si>
  <si>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</si>
  <si>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</si>
  <si>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</si>
  <si>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</si>
  <si>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</si>
  <si>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</si>
  <si>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</si>
  <si>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</si>
  <si>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</si>
  <si>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</si>
  <si>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</si>
  <si>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</si>
  <si>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</si>
  <si>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</si>
  <si>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</si>
  <si>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</si>
  <si>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</si>
  <si>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</si>
  <si>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</si>
  <si>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</si>
  <si>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</si>
  <si>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</si>
  <si>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</si>
  <si>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</si>
  <si>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</si>
  <si>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</si>
  <si>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</si>
  <si>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</si>
  <si>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</si>
  <si>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</si>
  <si>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</si>
  <si>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</si>
  <si>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</si>
  <si>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</si>
  <si>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</si>
  <si>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</si>
  <si>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</si>
  <si>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</si>
  <si>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</si>
  <si>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</si>
  <si>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</si>
  <si>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</si>
  <si>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</si>
  <si>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</si>
  <si>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</si>
  <si>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</si>
  <si>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</si>
  <si>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</si>
  <si>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</si>
  <si>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</si>
  <si>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</si>
  <si>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</si>
  <si>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</si>
  <si>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</si>
  <si>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</si>
  <si>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</si>
  <si>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</si>
  <si>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</si>
  <si>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</si>
  <si>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</si>
  <si>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</si>
  <si>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</si>
  <si>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</si>
  <si>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</si>
  <si>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</si>
  <si>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</si>
  <si>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</si>
  <si>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</si>
  <si>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</si>
  <si>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</si>
  <si>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</si>
  <si>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</si>
  <si>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</si>
  <si>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</si>
  <si>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</si>
  <si>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</si>
  <si>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</si>
  <si>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</si>
  <si>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</si>
  <si>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</si>
  <si>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</si>
  <si>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</si>
  <si>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</si>
  <si>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</si>
  <si>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</si>
  <si>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</si>
  <si>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</si>
  <si>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</si>
  <si>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</si>
  <si>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</si>
  <si>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</si>
  <si>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</si>
  <si>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</si>
  <si>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</si>
  <si>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</si>
  <si>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</si>
  <si>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</si>
  <si>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</si>
  <si>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</si>
  <si>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</si>
  <si>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</si>
  <si>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</si>
  <si>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</si>
  <si>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</si>
  <si>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</si>
  <si>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</si>
  <si>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</si>
  <si>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</si>
  <si>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</si>
  <si>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</si>
  <si>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</si>
  <si>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</si>
  <si>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</si>
  <si>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</si>
  <si>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</si>
  <si>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</si>
  <si>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</si>
  <si>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</si>
  <si>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</si>
  <si>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</si>
  <si>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</si>
  <si>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</si>
  <si>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</si>
  <si>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</si>
  <si>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</si>
  <si>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</si>
  <si>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</si>
  <si>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</si>
  <si>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</si>
  <si>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</si>
  <si>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</si>
  <si>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</si>
  <si>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</si>
  <si>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</si>
  <si>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</si>
  <si>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</si>
  <si>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</si>
  <si>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</si>
  <si>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</si>
  <si>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</si>
  <si>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</si>
  <si>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</si>
  <si>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</si>
  <si>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</si>
  <si>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</si>
  <si>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</si>
  <si>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</si>
  <si>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</si>
  <si>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</si>
  <si>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</si>
  <si>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</si>
  <si>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</si>
  <si>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</si>
  <si>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</si>
  <si>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</si>
  <si>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</si>
  <si>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</si>
  <si>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</si>
  <si>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</si>
  <si>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</si>
  <si>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</si>
  <si>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</si>
  <si>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</si>
  <si>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</si>
  <si>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</si>
  <si>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</si>
  <si>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</si>
  <si>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</si>
  <si>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</si>
  <si>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</si>
  <si>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</si>
  <si>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</si>
  <si>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</si>
  <si>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</si>
  <si>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</si>
  <si>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</si>
  <si>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</si>
  <si>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</si>
  <si>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</si>
  <si>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</si>
  <si>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</si>
  <si>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</si>
  <si>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</si>
  <si>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</si>
  <si>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</si>
  <si>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</si>
  <si>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</si>
  <si>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</si>
  <si>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</si>
  <si>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</si>
  <si>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</si>
  <si>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</si>
  <si>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</si>
  <si>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</si>
  <si>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</si>
  <si>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</si>
  <si>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</si>
  <si>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</si>
  <si>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</si>
  <si>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</si>
  <si>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</si>
  <si>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</si>
  <si>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</si>
  <si>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</si>
  <si>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</si>
  <si>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</si>
  <si>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</si>
  <si>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</si>
  <si>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</si>
  <si>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</si>
  <si>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</si>
  <si>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</si>
  <si>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</si>
  <si>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</si>
  <si>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</si>
  <si>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</si>
  <si>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</si>
  <si>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</si>
  <si>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</si>
  <si>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</si>
  <si>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</si>
  <si>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</si>
  <si>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</si>
  <si>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</si>
  <si>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</si>
  <si>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</si>
  <si>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</si>
  <si>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</si>
  <si>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</si>
  <si>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</si>
  <si>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</si>
  <si>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</si>
  <si>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</si>
  <si>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</si>
  <si>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</si>
  <si>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</si>
  <si>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</si>
  <si>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</si>
  <si>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</si>
  <si>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</si>
  <si>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</si>
  <si>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</si>
  <si>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</si>
  <si>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</si>
  <si>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</si>
  <si>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</si>
  <si>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</si>
  <si>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</si>
  <si>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</si>
  <si>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</si>
  <si>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</si>
  <si>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</si>
  <si>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</si>
  <si>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</si>
  <si>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</si>
  <si>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</si>
  <si>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</si>
  <si>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</si>
  <si>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</si>
  <si>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</si>
  <si>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</si>
  <si>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</si>
  <si>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</si>
  <si>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</si>
  <si>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</si>
  <si>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</si>
  <si>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</si>
  <si>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</si>
  <si>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</si>
  <si>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</si>
  <si>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</si>
  <si>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</si>
  <si>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</si>
  <si>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</si>
  <si>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</si>
  <si>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</si>
  <si>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</si>
  <si>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</si>
  <si>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</si>
  <si>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</si>
  <si>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</si>
  <si>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</si>
  <si>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</si>
  <si>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</si>
  <si>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</si>
  <si>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</si>
  <si>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</si>
  <si>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</si>
  <si>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</si>
  <si>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</si>
  <si>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</si>
  <si>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</si>
  <si>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</si>
  <si>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</si>
  <si>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</si>
  <si>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</si>
  <si>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</si>
  <si>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</si>
  <si>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</si>
  <si>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</si>
  <si>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</si>
  <si>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</si>
  <si>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</si>
  <si>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</si>
  <si>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</si>
  <si>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</si>
  <si>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</si>
  <si>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</si>
  <si>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</si>
  <si>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</si>
  <si>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</si>
  <si>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</si>
  <si>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</si>
  <si>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</si>
  <si>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</si>
  <si>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</si>
  <si>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</si>
  <si>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</si>
  <si>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</si>
  <si>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</si>
  <si>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</si>
  <si>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</si>
  <si>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</si>
  <si>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</si>
  <si>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</si>
  <si>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</si>
  <si>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</si>
  <si>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</si>
  <si>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</si>
  <si>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</si>
  <si>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</si>
  <si>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</si>
  <si>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</si>
  <si>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</si>
  <si>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</si>
  <si>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</si>
  <si>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</si>
  <si>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</si>
  <si>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</si>
  <si>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</si>
  <si>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</si>
  <si>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</si>
  <si>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</si>
  <si>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</si>
  <si>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</si>
  <si>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</si>
  <si>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</si>
  <si>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</si>
  <si>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</si>
  <si>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</si>
  <si>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</si>
  <si>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</si>
  <si>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</si>
  <si>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</si>
  <si>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</si>
  <si>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</si>
  <si>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</si>
  <si>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</si>
  <si>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</si>
  <si>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</si>
  <si>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</si>
  <si>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</si>
  <si>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</si>
  <si>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</si>
  <si>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</si>
  <si>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</si>
  <si>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</si>
  <si>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</si>
  <si>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</si>
  <si>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</si>
  <si>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</si>
  <si>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</si>
  <si>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</si>
  <si>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</si>
  <si>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</si>
  <si>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</si>
  <si>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</si>
  <si>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</si>
  <si>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</si>
  <si>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</si>
  <si>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</si>
  <si>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</si>
  <si>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</si>
  <si>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</si>
  <si>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</si>
  <si>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</si>
  <si>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</si>
  <si>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</si>
  <si>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</si>
  <si>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</si>
  <si>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</si>
  <si>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</si>
  <si>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</si>
  <si>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</si>
  <si>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</si>
  <si>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</si>
  <si>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</si>
  <si>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</si>
  <si>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</si>
  <si>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</si>
  <si>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</si>
  <si>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</si>
  <si>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</si>
  <si>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</si>
  <si>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</si>
  <si>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</si>
  <si>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</si>
  <si>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</si>
  <si>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</si>
  <si>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</si>
  <si>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</si>
  <si>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</si>
  <si>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</si>
  <si>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</si>
  <si>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</si>
  <si>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</si>
  <si>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</si>
  <si>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</si>
  <si>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</si>
  <si>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</si>
  <si>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</si>
  <si>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</si>
  <si>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</si>
  <si>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</si>
  <si>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</si>
  <si>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</si>
  <si>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</si>
  <si>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</si>
  <si>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</si>
  <si>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</si>
  <si>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</si>
  <si>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</si>
  <si>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</si>
  <si>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</si>
  <si>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</si>
  <si>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</si>
  <si>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</si>
  <si>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</si>
  <si>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</si>
  <si>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</si>
  <si>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</si>
  <si>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</si>
  <si>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</si>
  <si>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</si>
  <si>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</si>
  <si>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</si>
  <si>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</si>
  <si>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</si>
  <si>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</si>
  <si>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</si>
  <si>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</si>
  <si>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</si>
  <si>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</si>
  <si>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</si>
  <si>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</si>
  <si>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</si>
  <si>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</si>
  <si>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</si>
  <si>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</si>
  <si>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</si>
  <si>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</si>
  <si>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</si>
  <si>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</si>
  <si>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</si>
  <si>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</si>
  <si>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</si>
  <si>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</si>
  <si>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</si>
  <si>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</si>
  <si>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</si>
  <si>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</si>
  <si>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</si>
  <si>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</si>
  <si>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</si>
  <si>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</si>
  <si>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</si>
  <si>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</si>
  <si>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</si>
  <si>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</si>
  <si>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</si>
  <si>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</si>
  <si>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</si>
  <si>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</si>
  <si>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</si>
  <si>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</si>
  <si>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</si>
  <si>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</si>
  <si>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</si>
  <si>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</si>
  <si>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</si>
  <si>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</si>
  <si>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</si>
  <si>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</si>
  <si>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</si>
  <si>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</si>
  <si>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</si>
  <si>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</si>
  <si>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</si>
  <si>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</si>
  <si>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</si>
  <si>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</si>
  <si>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</si>
  <si>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</si>
  <si>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</si>
  <si>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</si>
  <si>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</si>
  <si>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</si>
  <si>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</si>
  <si>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</si>
  <si>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</si>
  <si>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</si>
  <si>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</si>
  <si>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</si>
  <si>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</si>
  <si>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</si>
  <si>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</si>
  <si>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</si>
  <si>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</si>
  <si>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</si>
  <si>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</si>
  <si>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</si>
  <si>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</si>
  <si>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</si>
  <si>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</si>
  <si>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</si>
  <si>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</si>
  <si>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</si>
  <si>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</si>
  <si>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</si>
  <si>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</si>
  <si>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</si>
  <si>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</si>
  <si>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</si>
  <si>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</si>
  <si>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</si>
  <si>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</si>
  <si>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</si>
  <si>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</si>
  <si>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</si>
  <si>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</si>
  <si>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</si>
  <si>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</si>
  <si>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</si>
  <si>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</si>
  <si>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</si>
  <si>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</si>
  <si>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</si>
  <si>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</si>
  <si>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</si>
  <si>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</si>
  <si>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</si>
  <si>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</si>
  <si>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</si>
  <si>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</si>
  <si>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</si>
  <si>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</si>
  <si>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</si>
  <si>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</si>
  <si>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</si>
  <si>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</si>
  <si>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</si>
  <si>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</si>
  <si>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</si>
  <si>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</si>
  <si>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</si>
  <si>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</si>
  <si>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</si>
  <si>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</si>
  <si>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</si>
  <si>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</si>
  <si>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</si>
  <si>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</si>
  <si>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</si>
  <si>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</si>
  <si>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</si>
  <si>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</si>
  <si>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</si>
  <si>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</si>
  <si>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</si>
  <si>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</si>
  <si>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</si>
  <si>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</si>
  <si>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</si>
  <si>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</si>
  <si>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</si>
  <si>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</si>
  <si>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</si>
  <si>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</si>
  <si>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</si>
  <si>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</si>
  <si>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</si>
  <si>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</si>
  <si>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</si>
  <si>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</si>
  <si>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</si>
  <si>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</si>
  <si>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</si>
  <si>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</si>
  <si>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</si>
  <si>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</si>
  <si>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</si>
  <si>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</si>
  <si>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</si>
  <si>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</si>
  <si>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</si>
  <si>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</si>
  <si>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</si>
  <si>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</si>
  <si>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</si>
  <si>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</si>
  <si>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</si>
  <si>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</si>
  <si>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</si>
  <si>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</si>
  <si>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</si>
  <si>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</si>
  <si>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</si>
  <si>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</si>
  <si>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</si>
  <si>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</si>
  <si>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</si>
  <si>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</si>
  <si>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</si>
  <si>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</si>
  <si>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</si>
  <si>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</si>
  <si>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</si>
  <si>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</si>
  <si>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</si>
  <si>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</si>
  <si>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</si>
  <si>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</si>
  <si>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</si>
  <si>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</si>
  <si>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</si>
  <si>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</si>
  <si>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</si>
  <si>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</si>
  <si>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</si>
  <si>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</si>
  <si>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</si>
  <si>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</si>
  <si>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</si>
  <si>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</si>
  <si>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</si>
  <si>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</si>
  <si>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</si>
  <si>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</si>
  <si>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</si>
  <si>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</si>
  <si>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</si>
  <si>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</si>
  <si>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</si>
  <si>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</si>
  <si>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</si>
  <si>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</si>
  <si>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</si>
  <si>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</si>
  <si>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</si>
  <si>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</si>
  <si>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</si>
  <si>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</si>
  <si>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</si>
  <si>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</si>
  <si>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</si>
  <si>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</si>
  <si>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</si>
  <si>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</si>
  <si>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</si>
  <si>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</si>
  <si>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</si>
  <si>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</si>
  <si>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</si>
  <si>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</si>
  <si>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</si>
  <si>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</si>
  <si>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</si>
  <si>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</si>
  <si>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</si>
  <si>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</si>
  <si>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</si>
  <si>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</si>
  <si>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</si>
  <si>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</si>
  <si>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</si>
  <si>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</si>
  <si>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</si>
  <si>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</si>
  <si>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</si>
  <si>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</si>
  <si>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</si>
  <si>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</si>
  <si>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</si>
  <si>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</si>
  <si>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</si>
  <si>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</si>
  <si>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</si>
  <si>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</si>
  <si>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</si>
  <si>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</si>
  <si>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</si>
  <si>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</si>
  <si>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</si>
  <si>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</si>
  <si>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</si>
  <si>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</si>
  <si>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</si>
  <si>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</si>
  <si>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</si>
  <si>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</si>
  <si>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</si>
  <si>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</si>
  <si>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</si>
  <si>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</si>
  <si>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</si>
  <si>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</si>
  <si>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</si>
  <si>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</si>
  <si>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</si>
  <si>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</si>
  <si>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</si>
  <si>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</si>
  <si>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</si>
  <si>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</si>
  <si>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</si>
  <si>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</si>
  <si>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</si>
  <si>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</si>
  <si>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</si>
  <si>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</si>
  <si>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</si>
  <si>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</si>
  <si>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</si>
  <si>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</si>
  <si>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</si>
  <si>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</si>
  <si>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</si>
  <si>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</si>
  <si>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</si>
  <si>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</si>
  <si>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</si>
  <si>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</si>
  <si>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</si>
  <si>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</si>
  <si>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</si>
  <si>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</si>
  <si>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</si>
  <si>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</si>
  <si>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</si>
  <si>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</si>
  <si>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</si>
  <si>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</si>
  <si>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</si>
  <si>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</si>
  <si>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</si>
  <si>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</si>
  <si>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</si>
  <si>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</si>
  <si>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</si>
  <si>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</si>
  <si>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</si>
  <si>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</si>
  <si>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</si>
  <si>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</si>
  <si>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</si>
  <si>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</si>
  <si>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</si>
  <si>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</si>
  <si>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</si>
  <si>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</si>
  <si>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</si>
  <si>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</si>
  <si>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</si>
  <si>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</si>
  <si>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</si>
  <si>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</si>
  <si>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</si>
  <si>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</si>
  <si>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</si>
  <si>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</si>
  <si>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</si>
  <si>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</si>
  <si>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</si>
  <si>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</si>
  <si>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</si>
  <si>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</si>
  <si>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</si>
  <si>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</si>
  <si>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</si>
  <si>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</si>
  <si>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</si>
  <si>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</si>
  <si>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</si>
  <si>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</si>
  <si>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</si>
  <si>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</si>
  <si>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</si>
  <si>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</si>
  <si>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</si>
  <si>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</si>
  <si>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</si>
  <si>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</si>
  <si>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</si>
  <si>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</si>
  <si>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</si>
  <si>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</si>
  <si>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</si>
  <si>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</si>
  <si>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</si>
  <si>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</si>
  <si>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</si>
  <si>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</si>
  <si>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</si>
  <si>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</si>
  <si>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</si>
  <si>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</si>
  <si>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</si>
  <si>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</si>
  <si>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</si>
  <si>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</si>
  <si>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</si>
  <si>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</si>
  <si>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</si>
  <si>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</si>
  <si>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</si>
  <si>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</si>
  <si>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</si>
  <si>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</si>
  <si>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</si>
  <si>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</si>
  <si>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</si>
  <si>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</si>
  <si>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</si>
  <si>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</si>
  <si>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</si>
  <si>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</si>
  <si>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</si>
  <si>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</si>
  <si>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</si>
  <si>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</si>
  <si>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</si>
  <si>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</si>
  <si>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</si>
  <si>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</si>
  <si>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</si>
  <si>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</si>
  <si>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</si>
  <si>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</si>
  <si>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</si>
  <si>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</si>
  <si>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</si>
  <si>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</si>
  <si>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</si>
  <si>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</si>
  <si>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</si>
  <si>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</si>
  <si>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</si>
  <si>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</si>
  <si>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</si>
  <si>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</si>
  <si>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</si>
  <si>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</si>
  <si>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</si>
  <si>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</si>
  <si>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</si>
  <si>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</si>
  <si>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</si>
  <si>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</si>
  <si>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</si>
  <si>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</si>
  <si>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</si>
  <si>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</si>
  <si>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</si>
  <si>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</si>
  <si>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</si>
  <si>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</si>
  <si>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</si>
  <si>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</si>
  <si>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</si>
  <si>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</si>
  <si>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</si>
  <si>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</si>
  <si>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</si>
  <si>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</si>
  <si>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</si>
  <si>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</si>
  <si>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</si>
  <si>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</si>
  <si>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</si>
  <si>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</si>
  <si>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</si>
  <si>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</si>
  <si>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</si>
  <si>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</si>
  <si>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</si>
  <si>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</si>
  <si>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</si>
  <si>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</si>
  <si>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</si>
  <si>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</si>
  <si>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</si>
  <si>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</si>
  <si>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</si>
  <si>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</si>
  <si>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</si>
  <si>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</si>
  <si>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</si>
  <si>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</si>
  <si>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</si>
  <si>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</si>
  <si>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</si>
  <si>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</si>
  <si>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</si>
  <si>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</si>
  <si>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</si>
  <si>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</si>
  <si>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</si>
  <si>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</si>
  <si>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</si>
  <si>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</si>
  <si>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</si>
  <si>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</si>
  <si>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</si>
  <si>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</si>
  <si>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</si>
  <si>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</si>
  <si>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</si>
  <si>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</si>
  <si>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</si>
  <si>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</si>
  <si>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</si>
  <si>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</si>
  <si>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</si>
  <si>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</si>
  <si>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</si>
  <si>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</si>
  <si>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</si>
  <si>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</si>
  <si>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</si>
  <si>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</si>
  <si>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</si>
  <si>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</si>
  <si>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</si>
  <si>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</si>
  <si>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</si>
  <si>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</si>
  <si>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</si>
  <si>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</si>
  <si>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</si>
  <si>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</si>
  <si>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</si>
  <si>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</si>
  <si>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</si>
  <si>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</si>
  <si>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</si>
  <si>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</si>
  <si>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</si>
  <si>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</si>
  <si>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</si>
  <si>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</si>
  <si>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</si>
  <si>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</si>
  <si>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</si>
  <si>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</si>
  <si>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</si>
  <si>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</si>
  <si>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</si>
  <si>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</si>
  <si>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</si>
  <si>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</si>
  <si>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</si>
  <si>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</si>
  <si>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</si>
  <si>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</si>
  <si>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</si>
  <si>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</si>
  <si>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</si>
  <si>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</si>
  <si>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</si>
  <si>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</si>
  <si>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</si>
  <si>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</si>
  <si>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</si>
  <si>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</si>
  <si>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</si>
  <si>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</si>
  <si>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</si>
  <si>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</si>
  <si>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</si>
  <si>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</si>
  <si>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</si>
  <si>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</si>
  <si>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</si>
  <si>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</si>
  <si>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</si>
  <si>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</si>
  <si>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</si>
  <si>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</si>
  <si>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</si>
  <si>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</si>
  <si>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</si>
  <si>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</si>
  <si>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</si>
  <si>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</si>
  <si>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</si>
  <si>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</si>
  <si>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</si>
  <si>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</si>
  <si>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</si>
  <si>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</si>
  <si>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</si>
  <si>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</si>
  <si>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</si>
  <si>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</si>
  <si>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</si>
  <si>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</si>
  <si>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</si>
  <si>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</si>
  <si>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</si>
  <si>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</si>
  <si>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</si>
  <si>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</si>
  <si>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</si>
  <si>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</si>
  <si>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</si>
  <si>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</si>
  <si>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</si>
  <si>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</si>
  <si>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</si>
  <si>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</si>
  <si>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</si>
  <si>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</si>
  <si>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</si>
  <si>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</si>
  <si>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</si>
  <si>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</si>
  <si>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</si>
  <si>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</si>
  <si>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</si>
  <si>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</si>
  <si>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</si>
  <si>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</si>
  <si>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</si>
  <si>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</si>
  <si>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</si>
  <si>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</si>
  <si>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</si>
  <si>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</si>
  <si>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</si>
  <si>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</si>
  <si>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</si>
  <si>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</si>
  <si>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</si>
  <si>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</si>
  <si>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</si>
  <si>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</si>
  <si>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</si>
  <si>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</si>
  <si>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</si>
  <si>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</si>
  <si>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</si>
  <si>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</si>
  <si>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</si>
  <si>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</si>
  <si>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</si>
  <si>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</si>
  <si>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</si>
  <si>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</si>
  <si>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</si>
  <si>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</si>
  <si>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</si>
  <si>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</si>
  <si>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</si>
  <si>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</si>
  <si>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</si>
  <si>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</si>
  <si>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</si>
  <si>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</si>
  <si>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</si>
  <si>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</si>
  <si>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</si>
  <si>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</si>
  <si>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</si>
  <si>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</si>
  <si>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</si>
  <si>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</si>
  <si>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</si>
  <si>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</si>
  <si>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</si>
  <si>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</si>
  <si>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</si>
  <si>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</si>
  <si>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</si>
  <si>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</si>
  <si>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</si>
  <si>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</si>
  <si>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</si>
  <si>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</si>
  <si>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</si>
  <si>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</si>
  <si>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</si>
  <si>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</si>
  <si>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</si>
  <si>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</si>
  <si>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</si>
  <si>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</si>
  <si>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</si>
  <si>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</si>
  <si>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</si>
  <si>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</si>
  <si>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</si>
  <si>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</si>
  <si>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</si>
  <si>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</si>
  <si>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</si>
  <si>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</si>
  <si>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</si>
  <si>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</si>
  <si>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</si>
  <si>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</si>
  <si>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</si>
  <si>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</si>
  <si>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</si>
  <si>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</si>
  <si>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</si>
  <si>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</si>
  <si>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</si>
  <si>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</si>
  <si>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</si>
  <si>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</si>
  <si>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</si>
  <si>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</si>
  <si>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</si>
  <si>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</si>
  <si>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</si>
  <si>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</si>
  <si>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</si>
  <si>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</si>
  <si>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</si>
  <si>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</si>
  <si>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</si>
  <si>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</si>
  <si>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</si>
  <si>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</si>
  <si>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</si>
  <si>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</si>
  <si>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</si>
  <si>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</si>
  <si>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</si>
  <si>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</si>
  <si>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</si>
  <si>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</si>
  <si>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</si>
  <si>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</si>
  <si>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</si>
  <si>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</si>
  <si>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</si>
  <si>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</si>
  <si>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</si>
  <si>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</si>
  <si>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</si>
  <si>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</si>
  <si>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</si>
  <si>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</si>
  <si>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</si>
  <si>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</si>
  <si>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</si>
  <si>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</si>
  <si>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</si>
  <si>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</si>
  <si>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</si>
  <si>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</si>
  <si>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</si>
  <si>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</si>
  <si>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</si>
  <si>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</si>
  <si>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</si>
  <si>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</si>
  <si>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</si>
  <si>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</si>
  <si>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</si>
  <si>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</si>
  <si>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</si>
  <si>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</si>
  <si>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</si>
  <si>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</si>
  <si>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</si>
  <si>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</si>
  <si>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</si>
  <si>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</si>
  <si>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</si>
  <si>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</si>
  <si>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</si>
  <si>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</si>
  <si>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</si>
  <si>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</si>
  <si>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</si>
  <si>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</si>
  <si>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</si>
  <si>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</si>
  <si>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</si>
  <si>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</si>
  <si>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</si>
  <si>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</si>
  <si>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</si>
  <si>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</si>
  <si>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</si>
  <si>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</si>
  <si>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</si>
  <si>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</si>
  <si>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</si>
  <si>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</si>
  <si>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</si>
  <si>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</si>
  <si>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</si>
  <si>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</si>
  <si>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</si>
  <si>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</si>
  <si>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</si>
  <si>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</si>
  <si>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</si>
  <si>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</si>
  <si>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</si>
  <si>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</si>
  <si>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</si>
  <si>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</si>
  <si>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</si>
  <si>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</si>
  <si>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</si>
  <si>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</si>
  <si>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</si>
  <si>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</si>
  <si>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</si>
  <si>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</si>
  <si>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</si>
  <si>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</si>
  <si>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</si>
  <si>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</si>
  <si>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</si>
  <si>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</si>
  <si>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</si>
  <si>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</si>
  <si>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</si>
  <si>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</si>
  <si>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</si>
  <si>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</si>
  <si>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</si>
  <si>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</si>
  <si>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</si>
  <si>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</si>
  <si>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</si>
  <si>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</si>
  <si>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</si>
  <si>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</si>
  <si>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</si>
  <si>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</si>
  <si>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</si>
  <si>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</si>
  <si>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</si>
  <si>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</si>
  <si>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</si>
  <si>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</si>
  <si>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</si>
  <si>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</si>
  <si>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</si>
  <si>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</si>
  <si>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</si>
  <si>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</si>
  <si>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</si>
  <si>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</si>
  <si>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</si>
  <si>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</si>
  <si>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</si>
  <si>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</si>
  <si>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</si>
  <si>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</si>
  <si>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</si>
  <si>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</si>
  <si>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</si>
  <si>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</si>
  <si>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</si>
  <si>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</si>
  <si>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</si>
  <si>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</si>
  <si>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</si>
  <si>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</si>
  <si>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</si>
  <si>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</si>
  <si>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</si>
  <si>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</si>
  <si>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</si>
  <si>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</si>
  <si>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</si>
  <si>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</si>
  <si>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</si>
  <si>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</si>
  <si>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</si>
  <si>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</si>
  <si>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</si>
  <si>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</si>
  <si>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</si>
  <si>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</si>
  <si>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</si>
  <si>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</si>
  <si>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</si>
  <si>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</si>
  <si>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</si>
  <si>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</si>
  <si>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</si>
  <si>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</si>
  <si>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</si>
  <si>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</si>
  <si>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</si>
  <si>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</si>
  <si>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</si>
  <si>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</si>
  <si>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</si>
  <si>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</si>
  <si>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</si>
  <si>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</si>
  <si>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</si>
  <si>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</si>
  <si>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</si>
  <si>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</si>
  <si>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</si>
  <si>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</si>
  <si>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</si>
  <si>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</si>
  <si>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</si>
  <si>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</si>
  <si>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</si>
  <si>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</si>
  <si>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</si>
  <si>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</si>
  <si>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</si>
  <si>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</si>
  <si>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</si>
  <si>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</si>
  <si>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</si>
  <si>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</si>
  <si>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</si>
  <si>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</si>
  <si>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</si>
  <si>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</si>
  <si>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</si>
  <si>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</si>
  <si>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</si>
  <si>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</si>
  <si>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</si>
  <si>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</si>
  <si>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</si>
  <si>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</si>
  <si>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</si>
  <si>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</si>
  <si>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</si>
  <si>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</si>
  <si>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</si>
  <si>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</si>
  <si>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</si>
  <si>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</si>
  <si>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</si>
  <si>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</si>
  <si>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</si>
  <si>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</si>
  <si>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</si>
  <si>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</si>
  <si>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</si>
  <si>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</si>
  <si>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</si>
  <si>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</si>
  <si>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</si>
  <si>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</si>
  <si>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</si>
  <si>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</si>
  <si>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</si>
  <si>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</si>
  <si>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</si>
  <si>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</si>
  <si>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</si>
  <si>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</si>
  <si>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</si>
  <si>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</si>
  <si>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</si>
  <si>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</si>
  <si>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</si>
  <si>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</si>
  <si>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</si>
  <si>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</si>
  <si>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</si>
  <si>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</si>
  <si>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</si>
  <si>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</si>
  <si>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</si>
  <si>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</si>
  <si>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</si>
  <si>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</si>
  <si>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</si>
  <si>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</si>
  <si>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</si>
  <si>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</si>
  <si>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</si>
  <si>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</si>
  <si>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</si>
  <si>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</si>
  <si>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</si>
  <si>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</si>
  <si>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</si>
  <si>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</si>
  <si>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</si>
  <si>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</si>
  <si>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</si>
  <si>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</si>
  <si>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</si>
  <si>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</si>
  <si>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</si>
  <si>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</si>
  <si>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</si>
  <si>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</si>
  <si>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</si>
  <si>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</si>
  <si>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</si>
  <si>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</si>
  <si>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</si>
  <si>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</si>
  <si>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</si>
  <si>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</si>
  <si>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</si>
  <si>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</si>
  <si>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</si>
  <si>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</si>
  <si>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</si>
  <si>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</si>
  <si>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</si>
  <si>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</si>
  <si>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</si>
  <si>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</si>
  <si>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</si>
  <si>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</si>
  <si>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</si>
  <si>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</si>
  <si>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</si>
  <si>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</si>
  <si>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</si>
  <si>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</si>
  <si>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</si>
  <si>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</si>
  <si>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</si>
  <si>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</si>
  <si>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</si>
  <si>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</si>
  <si>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</si>
  <si>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</si>
  <si>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</si>
  <si>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</si>
  <si>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</si>
  <si>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</si>
  <si>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</si>
  <si>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</si>
  <si>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</si>
  <si>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</si>
  <si>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</si>
  <si>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</si>
  <si>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</si>
  <si>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</si>
  <si>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</si>
  <si>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</si>
  <si>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</si>
  <si>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</si>
  <si>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</si>
  <si>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</si>
  <si>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</si>
  <si>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</si>
  <si>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</si>
  <si>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</si>
  <si>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</si>
  <si>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</si>
  <si>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</si>
  <si>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</si>
  <si>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</si>
  <si>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</si>
  <si>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</si>
  <si>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</si>
  <si>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</si>
  <si>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</si>
  <si>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</si>
  <si>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</si>
  <si>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</si>
  <si>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</si>
  <si>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</si>
  <si>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</si>
  <si>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</si>
  <si>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</si>
  <si>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</si>
  <si>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</si>
  <si>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</si>
  <si>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</si>
  <si>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</si>
  <si>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</si>
  <si>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</si>
  <si>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</si>
  <si>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</si>
  <si>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</si>
  <si>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</si>
  <si>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</si>
  <si>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</si>
  <si>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</si>
  <si>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</si>
  <si>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</si>
  <si>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</si>
  <si>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</si>
  <si>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</si>
  <si>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</si>
  <si>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</si>
  <si>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</si>
  <si>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</si>
  <si>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</si>
  <si>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</si>
  <si>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</si>
  <si>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</si>
  <si>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</si>
  <si>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</si>
  <si>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</si>
  <si>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</si>
  <si>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</si>
  <si>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</si>
  <si>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</si>
  <si>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</si>
  <si>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</si>
  <si>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</si>
  <si>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</si>
  <si>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</si>
  <si>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</si>
  <si>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</si>
  <si>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</si>
  <si>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</si>
  <si>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</si>
  <si>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</si>
  <si>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</si>
  <si>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</si>
  <si>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</si>
  <si>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</si>
  <si>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</si>
  <si>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</si>
  <si>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</si>
  <si>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</si>
  <si>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</si>
  <si>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</si>
  <si>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</si>
  <si>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</si>
  <si>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</si>
  <si>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</si>
  <si>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</si>
  <si>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</si>
  <si>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</si>
  <si>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</si>
  <si>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</si>
  <si>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</si>
  <si>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</si>
  <si>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</si>
  <si>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</si>
  <si>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</si>
  <si>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</si>
  <si>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</si>
  <si>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</si>
  <si>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</si>
  <si>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</si>
  <si>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</si>
  <si>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</si>
  <si>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</si>
  <si>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</si>
  <si>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</si>
  <si>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</si>
  <si>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</si>
  <si>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</si>
  <si>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</si>
  <si>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</si>
  <si>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</si>
  <si>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</si>
  <si>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</si>
  <si>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</si>
  <si>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</si>
  <si>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</si>
  <si>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</si>
  <si>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</si>
  <si>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</si>
  <si>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</si>
  <si>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</si>
  <si>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</si>
  <si>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</si>
  <si>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</si>
  <si>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</si>
  <si>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</si>
  <si>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</si>
  <si>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</si>
  <si>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</si>
  <si>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</si>
  <si>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</si>
  <si>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</si>
  <si>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</si>
  <si>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</si>
  <si>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</si>
  <si>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</si>
  <si>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</si>
  <si>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</si>
  <si>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</si>
  <si>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</si>
  <si>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</si>
  <si>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</si>
  <si>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</si>
  <si>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</si>
  <si>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</si>
  <si>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</si>
  <si>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</si>
  <si>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</si>
  <si>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</si>
  <si>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</si>
  <si>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</si>
  <si>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</si>
  <si>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</si>
  <si>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</si>
  <si>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</si>
  <si>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</si>
  <si>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</si>
  <si>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</si>
  <si>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</si>
  <si>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</si>
  <si>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</si>
  <si>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</si>
  <si>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</si>
  <si>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</si>
  <si>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</si>
  <si>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</si>
  <si>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</si>
  <si>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</si>
  <si>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</si>
  <si>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</si>
  <si>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</si>
  <si>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</si>
  <si>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</si>
  <si>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</si>
  <si>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</si>
  <si>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</si>
  <si>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</si>
  <si>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</si>
  <si>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</si>
  <si>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</si>
  <si>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</si>
  <si>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</si>
  <si>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</si>
  <si>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</si>
  <si>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</si>
  <si>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</si>
  <si>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</si>
  <si>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</si>
  <si>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</si>
  <si>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</si>
  <si>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</si>
  <si>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</si>
  <si>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</si>
  <si>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</si>
  <si>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</si>
  <si>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</si>
  <si>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</si>
  <si>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</si>
  <si>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</si>
  <si>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</si>
  <si>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</si>
  <si>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</si>
  <si>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</si>
  <si>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</si>
  <si>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</si>
  <si>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</si>
  <si>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</si>
  <si>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</si>
  <si>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</si>
  <si>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</si>
  <si>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</si>
  <si>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</si>
  <si>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</si>
  <si>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</si>
  <si>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</si>
  <si>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</si>
  <si>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</si>
  <si>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</si>
  <si>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</si>
  <si>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</si>
  <si>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</si>
  <si>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</si>
  <si>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</si>
  <si>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</si>
  <si>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</si>
  <si>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</si>
  <si>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</si>
  <si>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</si>
  <si>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</si>
  <si>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</si>
  <si>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</si>
  <si>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</si>
  <si>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</si>
  <si>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</si>
  <si>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</si>
  <si>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</si>
  <si>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</si>
  <si>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</si>
  <si>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</si>
  <si>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</si>
  <si>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</si>
  <si>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</si>
  <si>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</si>
  <si>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</si>
  <si>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</si>
  <si>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</si>
  <si>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</si>
  <si>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</si>
  <si>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</si>
  <si>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</si>
  <si>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</si>
  <si>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</si>
  <si>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</si>
  <si>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</si>
  <si>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</si>
  <si>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</si>
  <si>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</si>
  <si>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</si>
  <si>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</si>
  <si>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</si>
  <si>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</si>
  <si>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</si>
  <si>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</si>
  <si>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</si>
  <si>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</si>
  <si>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</si>
  <si>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</si>
  <si>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</si>
  <si>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</si>
  <si>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</si>
  <si>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</si>
  <si>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</si>
  <si>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</si>
  <si>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</si>
  <si>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</si>
  <si>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</si>
  <si>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</si>
  <si>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</si>
  <si>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</si>
  <si>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</si>
  <si>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</si>
  <si>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</si>
  <si>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</si>
  <si>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</si>
  <si>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</si>
  <si>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</si>
  <si>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</si>
  <si>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</si>
  <si>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</si>
  <si>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</si>
  <si>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</si>
  <si>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</si>
  <si>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</si>
  <si>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</si>
  <si>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</si>
  <si>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</si>
  <si>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</si>
  <si>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</si>
  <si>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</si>
  <si>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</si>
  <si>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</si>
  <si>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</si>
  <si>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</si>
  <si>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</si>
  <si>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</si>
  <si>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</si>
  <si>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</si>
  <si>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</si>
  <si>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</si>
  <si>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</si>
  <si>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</si>
  <si>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</si>
  <si>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</si>
  <si>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</si>
  <si>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</si>
  <si>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</si>
  <si>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</si>
  <si>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</si>
  <si>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</si>
  <si>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</si>
  <si>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</si>
  <si>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</si>
  <si>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</si>
  <si>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</si>
  <si>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</si>
  <si>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</si>
  <si>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</si>
  <si>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</si>
  <si>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</si>
  <si>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</si>
  <si>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</si>
  <si>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</si>
  <si>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</si>
  <si>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</si>
  <si>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</si>
  <si>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</si>
  <si>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</si>
  <si>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</si>
  <si>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</si>
  <si>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</si>
  <si>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</si>
  <si>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</si>
  <si>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</si>
  <si>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</si>
  <si>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</si>
  <si>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</si>
  <si>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</si>
  <si>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</si>
  <si>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</si>
  <si>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</si>
  <si>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</si>
  <si>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</si>
  <si>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</si>
  <si>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</si>
  <si>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</si>
  <si>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</si>
  <si>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</si>
  <si>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</si>
  <si>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</si>
  <si>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</si>
  <si>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</si>
  <si>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</si>
  <si>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</si>
  <si>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</si>
  <si>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</si>
  <si>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</si>
  <si>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</si>
  <si>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</si>
  <si>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</si>
  <si>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</si>
  <si>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</si>
  <si>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</si>
  <si>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</si>
  <si>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</si>
  <si>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</si>
  <si>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</si>
  <si>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</si>
  <si>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</si>
  <si>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</si>
  <si>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</si>
  <si>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</si>
  <si>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</si>
  <si>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</si>
  <si>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</si>
  <si>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</si>
  <si>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</si>
  <si>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</si>
  <si>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</si>
  <si>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</si>
  <si>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</si>
  <si>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</si>
  <si>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</si>
  <si>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</si>
  <si>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</si>
  <si>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</si>
  <si>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</si>
  <si>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</si>
  <si>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</si>
  <si>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</si>
  <si>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</si>
  <si>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</si>
  <si>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</si>
  <si>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</si>
  <si>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</si>
  <si>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</si>
  <si>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</si>
  <si>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</si>
  <si>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</si>
  <si>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</si>
  <si>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</si>
  <si>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</si>
  <si>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</si>
  <si>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</si>
  <si>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</si>
  <si>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</si>
  <si>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</si>
  <si>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</si>
  <si>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</si>
  <si>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</si>
  <si>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</si>
  <si>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</si>
  <si>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</si>
  <si>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</si>
  <si>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</si>
  <si>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</si>
  <si>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</si>
  <si>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</si>
  <si>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</si>
  <si>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</si>
  <si>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</si>
  <si>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</si>
  <si>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</si>
  <si>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</si>
  <si>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</si>
  <si>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</si>
  <si>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</si>
  <si>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</si>
  <si>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</si>
  <si>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</si>
  <si>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</si>
  <si>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</si>
  <si>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</si>
  <si>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</si>
  <si>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</si>
  <si>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</si>
  <si>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</si>
  <si>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</si>
  <si>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</si>
  <si>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</si>
  <si>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</si>
  <si>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</si>
  <si>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</si>
  <si>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</si>
  <si>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</si>
  <si>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</si>
  <si>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</si>
  <si>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</si>
  <si>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</si>
  <si>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</si>
  <si>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</si>
  <si>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</si>
  <si>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</si>
  <si>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</si>
  <si>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</si>
  <si>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</si>
  <si>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</si>
  <si>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</si>
  <si>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</si>
  <si>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</si>
  <si>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</si>
  <si>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</si>
  <si>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</si>
  <si>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</si>
  <si>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</si>
  <si>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</si>
  <si>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</si>
  <si>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</si>
  <si>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</si>
  <si>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</si>
  <si>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</si>
  <si>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</si>
  <si>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</si>
  <si>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</si>
  <si>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</si>
  <si>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</si>
  <si>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</si>
  <si>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</si>
  <si>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</si>
  <si>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</si>
  <si>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</si>
  <si>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</si>
  <si>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</si>
  <si>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</si>
  <si>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</si>
  <si>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</si>
  <si>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</si>
  <si>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</si>
  <si>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</si>
  <si>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</si>
  <si>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</si>
  <si>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</si>
  <si>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</si>
  <si>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</si>
  <si>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</si>
  <si>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</si>
  <si>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</si>
  <si>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</si>
  <si>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</si>
  <si>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</si>
  <si>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</si>
  <si>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</si>
  <si>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</si>
  <si>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</si>
  <si>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</si>
  <si>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</si>
  <si>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</si>
  <si>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</si>
  <si>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</si>
  <si>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</si>
  <si>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</si>
  <si>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</si>
  <si>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</si>
  <si>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</si>
  <si>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</si>
  <si>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</si>
  <si>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</si>
  <si>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</si>
  <si>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</si>
  <si>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</si>
  <si>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</si>
  <si>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</si>
  <si>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</si>
  <si>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</si>
  <si>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</si>
  <si>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</si>
  <si>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</si>
  <si>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</si>
  <si>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</si>
  <si>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</si>
  <si>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</si>
  <si>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</si>
  <si>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</si>
  <si>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</si>
  <si>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</si>
  <si>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</si>
  <si>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</si>
  <si>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</si>
  <si>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</si>
  <si>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</si>
  <si>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</si>
  <si>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</si>
  <si>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</si>
  <si>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</si>
  <si>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</si>
  <si>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</si>
  <si>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</si>
  <si>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</si>
  <si>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</si>
  <si>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</si>
  <si>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</si>
  <si>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</si>
  <si>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</si>
  <si>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</si>
  <si>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</si>
  <si>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</si>
  <si>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</si>
  <si>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</si>
  <si>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</si>
  <si>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</si>
  <si>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</si>
  <si>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</si>
  <si>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</si>
  <si>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</si>
  <si>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</si>
  <si>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</si>
  <si>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</si>
  <si>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</si>
  <si>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</si>
  <si>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</si>
  <si>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</si>
  <si>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</si>
  <si>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</si>
  <si>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</si>
  <si>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</si>
  <si>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</si>
  <si>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</si>
  <si>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</si>
  <si>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</si>
  <si>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</si>
  <si>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</si>
  <si>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</si>
  <si>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</si>
  <si>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</si>
  <si>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</si>
  <si>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</si>
  <si>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</si>
  <si>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</si>
  <si>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</si>
  <si>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</si>
  <si>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</si>
  <si>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</si>
  <si>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</si>
  <si>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</si>
  <si>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</si>
  <si>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</si>
  <si>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</si>
  <si>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</si>
  <si>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</si>
  <si>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</si>
  <si>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</si>
  <si>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</si>
  <si>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</si>
  <si>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</si>
  <si>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</si>
  <si>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</si>
  <si>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</si>
  <si>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</si>
  <si>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</si>
  <si>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</si>
  <si>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</si>
  <si>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</si>
  <si>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</si>
  <si>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</si>
  <si>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</si>
  <si>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</si>
  <si>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</si>
  <si>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</si>
  <si>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</si>
  <si>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</si>
  <si>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</si>
  <si>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</si>
  <si>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</si>
  <si>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</si>
  <si>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</si>
  <si>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</si>
  <si>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</si>
  <si>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</si>
  <si>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</si>
  <si>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</si>
  <si>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</si>
  <si>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</si>
  <si>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</si>
  <si>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</si>
  <si>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</si>
  <si>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</si>
  <si>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</si>
  <si>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</si>
  <si>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</si>
  <si>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</si>
  <si>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</si>
  <si>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</si>
  <si>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</si>
  <si>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</si>
  <si>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</si>
  <si>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</si>
  <si>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</si>
  <si>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</si>
  <si>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</si>
  <si>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</si>
  <si>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</si>
  <si>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</si>
  <si>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</si>
  <si>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</si>
  <si>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</si>
  <si>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</si>
  <si>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</si>
  <si>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</si>
  <si>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</si>
  <si>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</si>
  <si>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</si>
  <si>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</si>
  <si>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</si>
  <si>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</si>
  <si>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</si>
  <si>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</si>
  <si>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</si>
  <si>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</si>
  <si>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</si>
  <si>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</si>
  <si>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</si>
  <si>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</si>
  <si>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</si>
  <si>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</si>
  <si>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</si>
  <si>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</si>
  <si>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</si>
  <si>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</si>
  <si>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</si>
  <si>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</si>
  <si>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</si>
  <si>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</si>
  <si>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</si>
  <si>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</si>
  <si>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</si>
  <si>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</si>
  <si>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</si>
  <si>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</si>
  <si>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</si>
  <si>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</si>
  <si>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</si>
  <si>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</si>
  <si>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</si>
  <si>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</si>
  <si>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</si>
  <si>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</si>
  <si>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</si>
  <si>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</si>
  <si>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</si>
  <si>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</si>
  <si>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</si>
  <si>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</si>
  <si>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</si>
  <si>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</si>
  <si>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</si>
  <si>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</si>
  <si>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</si>
  <si>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</si>
  <si>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</si>
  <si>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</si>
  <si>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</si>
  <si>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</si>
  <si>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</si>
  <si>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</si>
  <si>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</si>
  <si>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</si>
  <si>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</si>
  <si>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</si>
  <si>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</si>
  <si>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</si>
  <si>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</si>
  <si>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</si>
  <si>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</si>
  <si>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</si>
  <si>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</si>
  <si>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</si>
  <si>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</si>
  <si>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</si>
  <si>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</si>
  <si>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</si>
  <si>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</si>
  <si>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</si>
  <si>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</si>
  <si>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</si>
  <si>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</si>
  <si>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</si>
  <si>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</si>
  <si>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</si>
  <si>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</si>
  <si>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</si>
  <si>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</si>
  <si>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</si>
  <si>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</si>
  <si>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</si>
  <si>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</si>
  <si>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</si>
  <si>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</si>
  <si>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</si>
  <si>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</si>
  <si>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</si>
  <si>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</si>
  <si>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</si>
  <si>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</si>
  <si>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</si>
  <si>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</si>
  <si>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</si>
  <si>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</si>
  <si>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</si>
  <si>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</si>
  <si>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</si>
  <si>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</si>
  <si>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</si>
  <si>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</si>
  <si>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</si>
  <si>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</si>
  <si>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</si>
  <si>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</si>
  <si>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</si>
  <si>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</si>
  <si>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</si>
  <si>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</si>
  <si>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</si>
  <si>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</si>
  <si>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</si>
  <si>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</si>
  <si>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</si>
  <si>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</si>
  <si>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</si>
  <si>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</si>
  <si>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</si>
  <si>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</si>
  <si>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</si>
  <si>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</si>
  <si>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</si>
  <si>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</si>
  <si>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</si>
  <si>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</si>
  <si>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</si>
  <si>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</si>
  <si>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</si>
  <si>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</si>
  <si>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</si>
  <si>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</si>
  <si>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</si>
  <si>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</si>
  <si>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</si>
  <si>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</si>
  <si>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</si>
  <si>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</si>
  <si>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</si>
  <si>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</si>
  <si>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</si>
  <si>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</si>
  <si>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</si>
  <si>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</si>
  <si>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</si>
  <si>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</si>
  <si>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</si>
  <si>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</si>
  <si>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</si>
  <si>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</si>
  <si>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</si>
  <si>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</si>
  <si>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</si>
  <si>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</si>
  <si>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</si>
  <si>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</si>
  <si>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</si>
  <si>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</si>
  <si>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</si>
  <si>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</si>
  <si>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</si>
  <si>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</si>
  <si>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</si>
  <si>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</si>
  <si>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</si>
  <si>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</si>
  <si>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</si>
  <si>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</si>
  <si>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</si>
  <si>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</si>
  <si>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</si>
  <si>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</si>
  <si>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</si>
  <si>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</si>
  <si>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</si>
  <si>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</si>
  <si>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</si>
  <si>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</si>
  <si>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</si>
  <si>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</si>
  <si>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</si>
  <si>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</si>
  <si>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</si>
  <si>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</si>
  <si>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</si>
  <si>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</si>
  <si>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</si>
  <si>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</si>
  <si>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</si>
  <si>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</si>
  <si>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</si>
  <si>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</si>
  <si>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</si>
  <si>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</si>
  <si>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</si>
  <si>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</si>
  <si>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</si>
  <si>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</si>
  <si>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</si>
  <si>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</si>
  <si>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</si>
  <si>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</si>
  <si>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</si>
  <si>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</si>
  <si>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</si>
  <si>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</si>
  <si>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</si>
  <si>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</si>
  <si>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</si>
  <si>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</si>
  <si>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</si>
  <si>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</si>
  <si>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</si>
  <si>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</si>
  <si>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</si>
  <si>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</si>
  <si>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</si>
  <si>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</si>
  <si>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</si>
  <si>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</si>
  <si>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</si>
  <si>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</si>
  <si>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</si>
  <si>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</si>
  <si>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</si>
  <si>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</si>
  <si>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</si>
  <si>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</si>
  <si>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</si>
  <si>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</si>
  <si>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</si>
  <si>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</si>
  <si>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</si>
  <si>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</si>
  <si>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</si>
  <si>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</si>
  <si>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</si>
  <si>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</si>
  <si>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</si>
  <si>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</si>
  <si>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</si>
  <si>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</si>
  <si>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</si>
  <si>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</si>
  <si>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</si>
  <si>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</si>
  <si>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</si>
  <si>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</si>
  <si>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</si>
  <si>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</si>
  <si>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</si>
  <si>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</si>
  <si>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</si>
  <si>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</si>
  <si>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</si>
  <si>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</si>
  <si>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</si>
  <si>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</si>
  <si>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</si>
  <si>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</si>
  <si>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</si>
  <si>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</si>
  <si>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</si>
  <si>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</si>
  <si>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</si>
  <si>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</si>
  <si>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</si>
  <si>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</si>
  <si>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</si>
  <si>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</si>
  <si>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</si>
  <si>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</si>
  <si>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</si>
  <si>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</si>
  <si>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</si>
  <si>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</si>
  <si>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</si>
  <si>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</si>
  <si>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</si>
  <si>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</si>
  <si>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</si>
  <si>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</si>
  <si>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</si>
  <si>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</si>
  <si>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</si>
  <si>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</si>
  <si>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</si>
  <si>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</si>
  <si>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</si>
  <si>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</si>
  <si>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</si>
  <si>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</si>
  <si>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</si>
  <si>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</si>
  <si>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</si>
  <si>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</si>
  <si>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</si>
  <si>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</si>
  <si>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</si>
  <si>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</si>
  <si>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</si>
  <si>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</si>
  <si>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</si>
  <si>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</si>
  <si>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</si>
  <si>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</si>
  <si>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</si>
  <si>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</si>
  <si>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</si>
  <si>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</si>
  <si>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</si>
  <si>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</si>
  <si>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</si>
  <si>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</si>
  <si>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</si>
  <si>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</si>
  <si>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</si>
  <si>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</si>
  <si>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</si>
  <si>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</si>
  <si>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</si>
  <si>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</si>
  <si>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</si>
  <si>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</si>
  <si>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</si>
  <si>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</si>
  <si>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</si>
  <si>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</si>
  <si>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</si>
  <si>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</si>
  <si>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</si>
  <si>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</si>
  <si>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</si>
  <si>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</si>
  <si>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</si>
  <si>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</si>
  <si>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</si>
  <si>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</si>
  <si>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</si>
  <si>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</si>
  <si>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</si>
  <si>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</si>
  <si>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</si>
  <si>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</si>
  <si>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</si>
  <si>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</si>
  <si>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</si>
  <si>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</si>
  <si>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</si>
  <si>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</si>
  <si>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</si>
  <si>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</si>
  <si>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</si>
  <si>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</si>
  <si>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</si>
  <si>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</si>
  <si>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</si>
  <si>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</si>
  <si>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</si>
  <si>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</si>
  <si>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</si>
  <si>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</si>
  <si>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</si>
  <si>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</si>
  <si>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</si>
  <si>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</si>
  <si>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</si>
  <si>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</si>
  <si>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</si>
  <si>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</si>
  <si>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</si>
  <si>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</si>
  <si>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</si>
  <si>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</si>
  <si>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</si>
  <si>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</si>
  <si>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</si>
  <si>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</si>
  <si>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</si>
  <si>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</si>
  <si>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</si>
  <si>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</si>
  <si>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</si>
  <si>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</si>
  <si>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</si>
  <si>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</si>
  <si>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</si>
  <si>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</si>
  <si>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</si>
  <si>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</si>
  <si>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</si>
  <si>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</si>
  <si>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</si>
  <si>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</si>
  <si>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</si>
  <si>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</si>
  <si>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</si>
  <si>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</si>
  <si>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</si>
  <si>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</si>
  <si>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</si>
  <si>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</si>
  <si>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</si>
  <si>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</si>
  <si>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</si>
  <si>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</si>
  <si>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</si>
  <si>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</si>
  <si>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</si>
  <si>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</si>
  <si>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</si>
  <si>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</si>
  <si>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</si>
  <si>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</si>
  <si>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</si>
  <si>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</si>
  <si>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</si>
  <si>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</si>
  <si>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</si>
  <si>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</si>
  <si>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</si>
  <si>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</si>
  <si>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</si>
  <si>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</si>
  <si>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</si>
  <si>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</si>
  <si>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</si>
  <si>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</si>
  <si>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</si>
  <si>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</si>
  <si>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</si>
  <si>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</si>
  <si>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</si>
  <si>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</si>
  <si>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</si>
  <si>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</si>
  <si>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</si>
  <si>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</si>
  <si>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</si>
  <si>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</si>
  <si>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</si>
  <si>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</si>
  <si>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</si>
  <si>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</si>
  <si>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</si>
  <si>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</si>
  <si>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</si>
  <si>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</si>
  <si>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</si>
  <si>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</si>
  <si>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</si>
  <si>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</si>
  <si>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</si>
  <si>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</si>
  <si>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</si>
  <si>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</si>
  <si>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</si>
  <si>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</si>
  <si>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</si>
  <si>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</si>
  <si>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</si>
  <si>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</si>
  <si>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</si>
  <si>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</si>
  <si>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</si>
  <si>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</si>
  <si>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</si>
  <si>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</si>
  <si>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</si>
  <si>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</si>
  <si>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</si>
  <si>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</si>
  <si>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</si>
  <si>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</si>
  <si>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</si>
  <si>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</si>
  <si>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</si>
  <si>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</si>
  <si>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</si>
  <si>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</si>
  <si>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</si>
  <si>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</si>
  <si>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</si>
  <si>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</si>
  <si>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</si>
  <si>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</si>
  <si>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</si>
  <si>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</si>
  <si>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</si>
  <si>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</si>
  <si>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</si>
  <si>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</si>
  <si>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</si>
  <si>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</si>
  <si>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</si>
  <si>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</si>
  <si>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</si>
  <si>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</si>
  <si>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</si>
  <si>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</si>
  <si>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</si>
  <si>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</si>
  <si>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</si>
  <si>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</si>
  <si>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</si>
  <si>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</si>
  <si>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</si>
  <si>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</si>
  <si>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</si>
  <si>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</si>
  <si>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</si>
  <si>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</si>
  <si>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</si>
  <si>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</si>
  <si>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</si>
  <si>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</si>
  <si>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</si>
  <si>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</si>
  <si>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</si>
  <si>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</si>
  <si>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</si>
  <si>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</si>
  <si>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</si>
  <si>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</si>
  <si>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</si>
  <si>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</si>
  <si>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</si>
  <si>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</si>
  <si>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</si>
  <si>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</si>
  <si>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</si>
  <si>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</si>
  <si>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</si>
  <si>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</si>
  <si>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</si>
  <si>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</si>
  <si>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</si>
  <si>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</si>
  <si>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</si>
  <si>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</si>
  <si>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</si>
  <si>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</si>
  <si>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</si>
  <si>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</si>
  <si>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</si>
  <si>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</si>
  <si>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</si>
  <si>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</si>
  <si>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</si>
  <si>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</si>
  <si>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</si>
  <si>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</si>
  <si>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</si>
  <si>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</si>
  <si>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</si>
  <si>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</si>
  <si>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</si>
  <si>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</si>
  <si>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</si>
  <si>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</si>
  <si>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</si>
  <si>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</si>
  <si>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</si>
  <si>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</si>
  <si>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</si>
  <si>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</si>
  <si>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</si>
  <si>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</si>
  <si>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</si>
  <si>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</si>
  <si>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</si>
  <si>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</si>
  <si>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</si>
  <si>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</si>
  <si>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</si>
  <si>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</si>
  <si>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</si>
  <si>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</si>
  <si>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</si>
  <si>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</si>
  <si>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</si>
  <si>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</si>
  <si>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</si>
  <si>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</si>
  <si>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</si>
  <si>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</si>
  <si>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</si>
  <si>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</si>
  <si>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</si>
  <si>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</si>
  <si>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</si>
  <si>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</si>
  <si>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</si>
  <si>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</si>
  <si>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</si>
  <si>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</si>
  <si>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</si>
  <si>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</si>
  <si>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</si>
  <si>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</si>
  <si>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</si>
  <si>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</si>
  <si>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</si>
  <si>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</si>
  <si>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</si>
  <si>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</si>
  <si>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</si>
  <si>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</si>
  <si>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</si>
  <si>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</si>
  <si>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</si>
  <si>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</si>
  <si>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</si>
  <si>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</si>
  <si>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</si>
  <si>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</si>
  <si>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</si>
  <si>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</si>
  <si>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</si>
  <si>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</si>
  <si>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</si>
  <si>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</si>
  <si>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</si>
  <si>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</si>
  <si>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</si>
  <si>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</si>
  <si>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</si>
  <si>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</si>
  <si>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</si>
  <si>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</si>
  <si>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</si>
  <si>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</si>
  <si>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</si>
  <si>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</si>
  <si>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</si>
  <si>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</si>
  <si>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</si>
  <si>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</si>
  <si>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</si>
  <si>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</si>
  <si>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</si>
  <si>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</si>
  <si>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</si>
  <si>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</si>
  <si>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</si>
  <si>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</si>
  <si>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</si>
  <si>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</si>
  <si>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</si>
  <si>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</si>
  <si>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</si>
  <si>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</si>
  <si>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</si>
  <si>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</si>
  <si>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</si>
  <si>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</si>
  <si>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</si>
  <si>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</si>
  <si>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</si>
  <si>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</si>
  <si>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</si>
  <si>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</si>
  <si>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</si>
  <si>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</si>
  <si>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</si>
  <si>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</si>
  <si>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</si>
  <si>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</si>
  <si>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</si>
  <si>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</si>
  <si>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</si>
  <si>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</si>
  <si>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</si>
  <si>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</si>
  <si>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</si>
  <si>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</si>
  <si>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</si>
  <si>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</si>
  <si>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</si>
  <si>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</si>
  <si>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</si>
  <si>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</si>
  <si>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</si>
  <si>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</si>
  <si>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</si>
  <si>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</si>
  <si>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</si>
  <si>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</si>
  <si>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</si>
  <si>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</si>
  <si>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</si>
  <si>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</si>
  <si>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</si>
  <si>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</si>
  <si>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</si>
  <si>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</si>
  <si>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</si>
  <si>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</si>
  <si>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</si>
  <si>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</si>
  <si>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</si>
  <si>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</si>
  <si>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</si>
  <si>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</si>
  <si>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</si>
  <si>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</si>
  <si>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</si>
  <si>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</si>
  <si>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</si>
  <si>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</si>
  <si>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</si>
  <si>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</si>
  <si>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</si>
  <si>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</si>
  <si>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</si>
  <si>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</si>
  <si>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</si>
  <si>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</si>
  <si>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</si>
  <si>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</si>
  <si>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</si>
  <si>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</si>
  <si>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</si>
  <si>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</si>
  <si>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</si>
  <si>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</si>
  <si>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</si>
  <si>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</si>
  <si>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</si>
  <si>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</si>
  <si>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</si>
  <si>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</si>
  <si>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</si>
  <si>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</si>
  <si>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</si>
  <si>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</si>
  <si>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</si>
  <si>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</si>
  <si>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</si>
  <si>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</si>
  <si>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</si>
  <si>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</si>
  <si>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</si>
  <si>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</si>
  <si>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</si>
  <si>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</si>
  <si>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</si>
  <si>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</si>
  <si>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</si>
  <si>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</si>
  <si>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</si>
  <si>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</si>
  <si>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</si>
  <si>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</si>
  <si>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</si>
  <si>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</si>
  <si>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</si>
  <si>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</si>
  <si>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</si>
  <si>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</si>
  <si>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</si>
  <si>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</si>
  <si>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</si>
  <si>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</si>
  <si>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</si>
  <si>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</si>
  <si>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</si>
  <si>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</si>
  <si>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</si>
  <si>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</si>
  <si>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</si>
  <si>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</si>
  <si>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</si>
  <si>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</si>
  <si>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</si>
  <si>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</si>
  <si>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</si>
  <si>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</si>
  <si>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</si>
  <si>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</si>
  <si>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</si>
  <si>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</si>
  <si>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</si>
  <si>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</si>
  <si>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</si>
  <si>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</si>
  <si>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</si>
  <si>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</si>
  <si>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</si>
  <si>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</si>
  <si>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</si>
  <si>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</si>
  <si>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</si>
  <si>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</si>
  <si>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</si>
  <si>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</si>
  <si>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</si>
  <si>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</si>
  <si>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</si>
  <si>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</si>
  <si>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</si>
  <si>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</si>
  <si>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</si>
  <si>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</si>
  <si>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</si>
  <si>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</si>
  <si>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</si>
  <si>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</si>
  <si>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</si>
  <si>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</si>
  <si>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</si>
  <si>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</si>
  <si>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</si>
  <si>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</si>
  <si>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</si>
  <si>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</si>
  <si>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</si>
  <si>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</si>
  <si>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</si>
  <si>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</si>
  <si>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</si>
  <si>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</si>
  <si>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</si>
  <si>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</si>
  <si>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</si>
  <si>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</si>
  <si>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</si>
  <si>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</si>
  <si>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</si>
  <si>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</si>
  <si>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</si>
  <si>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</si>
  <si>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</si>
  <si>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</si>
  <si>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</si>
  <si>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</si>
  <si>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</si>
  <si>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</si>
  <si>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</si>
  <si>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</si>
  <si>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</si>
  <si>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</si>
  <si>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</si>
  <si>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</si>
  <si>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</si>
  <si>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</si>
  <si>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</si>
  <si>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</si>
  <si>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</si>
  <si>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</si>
  <si>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</si>
  <si>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</si>
  <si>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</si>
  <si>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</si>
  <si>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</si>
  <si>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</si>
  <si>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</si>
  <si>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</si>
  <si>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</si>
  <si>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</si>
  <si>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</si>
  <si>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</si>
  <si>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</si>
  <si>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</si>
  <si>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</si>
  <si>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</si>
  <si>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</si>
  <si>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</si>
  <si>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</si>
  <si>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</si>
  <si>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</si>
  <si>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</si>
  <si>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</si>
  <si>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</si>
  <si>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</si>
  <si>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</si>
  <si>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</si>
  <si>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</si>
  <si>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</si>
  <si>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</si>
  <si>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</si>
  <si>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</si>
  <si>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</si>
  <si>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</si>
  <si>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</si>
  <si>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</si>
  <si>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</si>
  <si>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</si>
  <si>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</si>
  <si>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</si>
  <si>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</si>
  <si>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</si>
  <si>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</si>
  <si>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</si>
  <si>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</si>
  <si>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</si>
  <si>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</si>
  <si>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</si>
  <si>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</si>
  <si>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</si>
  <si>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</si>
  <si>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</si>
  <si>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</si>
  <si>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</si>
  <si>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</si>
  <si>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</si>
  <si>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</si>
  <si>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</si>
  <si>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</si>
  <si>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</si>
  <si>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</si>
  <si>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</si>
  <si>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</si>
  <si>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</si>
  <si>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</si>
  <si>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</si>
  <si>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</si>
  <si>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</si>
  <si>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</si>
  <si>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</si>
  <si>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</si>
  <si>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</si>
  <si>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</si>
  <si>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</si>
  <si>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</si>
  <si>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</si>
  <si>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</si>
  <si>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</si>
  <si>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</si>
  <si>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</si>
  <si>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</si>
  <si>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</si>
  <si>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</si>
  <si>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</si>
  <si>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</si>
  <si>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</si>
  <si>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</si>
  <si>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</si>
  <si>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</si>
  <si>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</si>
  <si>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</si>
  <si>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</si>
  <si>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</si>
  <si>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</si>
  <si>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</si>
  <si>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</si>
  <si>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</si>
  <si>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</si>
  <si>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</si>
  <si>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</si>
  <si>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</si>
  <si>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</si>
  <si>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</si>
  <si>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</si>
  <si>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</si>
  <si>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</si>
  <si>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</si>
  <si>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</si>
  <si>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</si>
  <si>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</si>
  <si>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</si>
  <si>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</si>
  <si>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</si>
  <si>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</si>
  <si>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</si>
  <si>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</si>
  <si>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</si>
  <si>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</si>
  <si>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</si>
  <si>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</si>
  <si>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</si>
  <si>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</si>
  <si>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</si>
  <si>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</si>
  <si>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</si>
  <si>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</si>
  <si>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</si>
  <si>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</si>
  <si>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</si>
  <si>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</si>
  <si>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</si>
  <si>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</si>
  <si>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</si>
  <si>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</si>
  <si>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</si>
  <si>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</si>
  <si>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</si>
  <si>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</si>
  <si>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</si>
  <si>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</si>
  <si>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</si>
  <si>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</si>
  <si>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</si>
  <si>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</si>
  <si>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</si>
  <si>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</si>
  <si>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</si>
  <si>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</si>
  <si>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</si>
  <si>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</si>
  <si>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</si>
  <si>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</si>
  <si>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</si>
  <si>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</si>
  <si>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</si>
  <si>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</si>
  <si>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</si>
  <si>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</si>
  <si>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</si>
  <si>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</si>
  <si>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</si>
  <si>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</si>
  <si>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</si>
  <si>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</si>
  <si>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</si>
  <si>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</si>
  <si>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</si>
  <si>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</si>
  <si>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</si>
  <si>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</si>
  <si>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</si>
  <si>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</si>
  <si>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</si>
  <si>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</si>
  <si>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</si>
  <si>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</si>
  <si>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</si>
  <si>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</si>
  <si>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</si>
  <si>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</si>
  <si>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</si>
  <si>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</si>
  <si>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</si>
  <si>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</si>
  <si>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</si>
  <si>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</si>
  <si>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</si>
  <si>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</si>
  <si>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</si>
  <si>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</si>
  <si>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</si>
  <si>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</si>
  <si>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</si>
  <si>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</si>
  <si>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</si>
  <si>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</si>
  <si>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</si>
  <si>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</si>
  <si>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</si>
  <si>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</si>
  <si>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</si>
  <si>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</si>
  <si>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</si>
  <si>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</si>
  <si>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</si>
  <si>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</si>
  <si>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</si>
  <si>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</si>
  <si>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</si>
  <si>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</si>
  <si>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</si>
  <si>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</si>
  <si>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</si>
  <si>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</si>
  <si>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</si>
  <si>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</si>
  <si>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</si>
  <si>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</si>
  <si>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</si>
  <si>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</si>
  <si>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</si>
  <si>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</si>
  <si>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</si>
  <si>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</si>
  <si>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</si>
  <si>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</si>
  <si>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</si>
  <si>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</si>
  <si>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</si>
  <si>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</si>
  <si>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</si>
  <si>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</si>
  <si>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</si>
  <si>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</si>
  <si>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</si>
  <si>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</si>
  <si>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</si>
  <si>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</si>
  <si>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</si>
  <si>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</si>
  <si>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</si>
  <si>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</si>
  <si>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</si>
  <si>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</si>
  <si>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</si>
  <si>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</si>
  <si>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</si>
  <si>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</si>
  <si>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</si>
  <si>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</si>
  <si>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</si>
  <si>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</si>
  <si>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</si>
  <si>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</si>
  <si>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</si>
  <si>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</si>
  <si>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</si>
  <si>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</si>
  <si>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</si>
  <si>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</si>
  <si>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</si>
  <si>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</si>
  <si>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</si>
  <si>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</si>
  <si>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</si>
  <si>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</si>
  <si>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</si>
  <si>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</si>
  <si>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</si>
  <si>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</si>
  <si>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</si>
  <si>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</si>
  <si>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</si>
  <si>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</si>
  <si>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</si>
  <si>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</si>
  <si>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</si>
  <si>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</si>
  <si>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</si>
  <si>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</si>
  <si>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</si>
  <si>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</si>
  <si>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</si>
  <si>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</si>
  <si>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</si>
  <si>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</si>
  <si>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</si>
  <si>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</si>
  <si>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</si>
  <si>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</si>
  <si>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</si>
  <si>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</si>
  <si>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</si>
  <si>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</si>
  <si>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</si>
  <si>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</si>
  <si>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</si>
  <si>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</si>
  <si>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</si>
  <si>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</si>
  <si>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</si>
  <si>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</si>
  <si>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</si>
  <si>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</si>
  <si>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</si>
  <si>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</si>
  <si>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</si>
  <si>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</si>
  <si>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</si>
  <si>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</si>
  <si>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</si>
  <si>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</si>
  <si>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</si>
  <si>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</si>
  <si>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</si>
  <si>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</si>
  <si>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</si>
  <si>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</si>
  <si>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</si>
  <si>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</si>
  <si>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</si>
  <si>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</si>
  <si>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</si>
  <si>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</si>
  <si>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</si>
  <si>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</si>
  <si>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</si>
  <si>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</si>
  <si>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</si>
  <si>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</si>
  <si>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</si>
  <si>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</si>
  <si>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</si>
  <si>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</si>
  <si>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</si>
  <si>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</si>
  <si>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</si>
  <si>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</si>
  <si>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</si>
  <si>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</si>
  <si>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</si>
  <si>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</si>
  <si>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</si>
  <si>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</si>
  <si>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</si>
  <si>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</si>
  <si>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</si>
  <si>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</si>
  <si>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</si>
  <si>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</si>
  <si>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</si>
  <si>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</si>
  <si>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</si>
  <si>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</si>
  <si>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</si>
  <si>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</si>
  <si>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</si>
  <si>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</si>
  <si>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</si>
  <si>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</si>
  <si>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</si>
  <si>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</si>
  <si>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</si>
  <si>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</si>
  <si>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</si>
  <si>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</si>
  <si>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</si>
  <si>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</si>
  <si>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</si>
  <si>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</si>
  <si>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</si>
  <si>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</si>
  <si>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</si>
  <si>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</si>
  <si>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</si>
  <si>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</si>
  <si>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</si>
  <si>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</si>
  <si>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</si>
  <si>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</si>
  <si>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</si>
  <si>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</si>
  <si>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</si>
  <si>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</si>
  <si>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</si>
  <si>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</si>
  <si>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</si>
  <si>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</si>
  <si>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</si>
  <si>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</si>
  <si>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</si>
  <si>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</si>
  <si>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</si>
  <si>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</si>
  <si>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</si>
  <si>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</si>
  <si>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</si>
  <si>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</si>
  <si>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</si>
  <si>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</si>
  <si>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</si>
  <si>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</si>
  <si>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</si>
  <si>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</si>
  <si>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</si>
  <si>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</si>
  <si>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</si>
  <si>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</si>
  <si>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</si>
  <si>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</si>
  <si>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</si>
  <si>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</si>
  <si>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</si>
  <si>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</si>
  <si>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</si>
  <si>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</si>
  <si>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</si>
  <si>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</si>
  <si>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</si>
  <si>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</si>
  <si>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</si>
  <si>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</si>
  <si>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</si>
  <si>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</si>
  <si>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</si>
  <si>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</si>
  <si>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</si>
  <si>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</si>
  <si>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</si>
  <si>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</si>
  <si>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</si>
  <si>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</si>
  <si>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</si>
  <si>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</si>
  <si>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</si>
  <si>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</si>
  <si>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</si>
  <si>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</si>
  <si>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</si>
  <si>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</si>
  <si>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</si>
  <si>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</si>
  <si>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</si>
  <si>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</si>
  <si>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</si>
  <si>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</si>
  <si>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</si>
  <si>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</si>
  <si>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</si>
  <si>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</si>
  <si>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</si>
  <si>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</si>
  <si>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</si>
  <si>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</si>
  <si>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</si>
  <si>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</si>
  <si>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</si>
  <si>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</si>
  <si>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</si>
  <si>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</si>
  <si>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</si>
  <si>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</si>
  <si>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</si>
  <si>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</si>
  <si>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</si>
  <si>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</si>
  <si>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</si>
  <si>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</si>
  <si>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</si>
  <si>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</si>
  <si>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</si>
  <si>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</si>
  <si>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</si>
  <si>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</si>
  <si>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</si>
  <si>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</si>
  <si>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</si>
  <si>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</si>
  <si>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</si>
  <si>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</si>
  <si>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</si>
  <si>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</si>
  <si>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</si>
  <si>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</si>
  <si>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</si>
  <si>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</si>
  <si>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</si>
  <si>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</si>
  <si>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</si>
  <si>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</si>
  <si>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</si>
  <si>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</si>
  <si>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</si>
  <si>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</si>
  <si>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</si>
  <si>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</si>
  <si>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</si>
  <si>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</si>
  <si>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</si>
  <si>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</si>
  <si>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</si>
  <si>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</si>
  <si>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</si>
  <si>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</si>
  <si>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</si>
  <si>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</si>
  <si>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</si>
  <si>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</si>
  <si>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</si>
  <si>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</si>
  <si>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</si>
  <si>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</si>
  <si>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</si>
  <si>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</si>
  <si>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</si>
  <si>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</si>
  <si>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</si>
  <si>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</si>
  <si>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</si>
  <si>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</si>
  <si>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</si>
  <si>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</si>
  <si>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</si>
  <si>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</si>
  <si>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</si>
  <si>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</si>
  <si>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</si>
  <si>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</si>
  <si>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</si>
  <si>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</si>
  <si>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</si>
  <si>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</si>
  <si>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</si>
  <si>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</si>
  <si>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</si>
  <si>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</si>
  <si>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</si>
  <si>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</si>
  <si>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</si>
  <si>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</si>
  <si>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</si>
  <si>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</si>
  <si>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</si>
  <si>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</si>
  <si>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</si>
  <si>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</si>
  <si>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</si>
  <si>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</si>
  <si>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</si>
  <si>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</si>
  <si>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</si>
  <si>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</si>
  <si>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</si>
  <si>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</si>
  <si>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</si>
  <si>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</si>
  <si>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</si>
  <si>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</si>
  <si>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</si>
  <si>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</si>
  <si>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</si>
  <si>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</si>
  <si>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</si>
  <si>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</si>
  <si>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</si>
  <si>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</si>
  <si>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</si>
  <si>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</si>
  <si>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</si>
  <si>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</si>
  <si>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</si>
  <si>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</si>
  <si>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</si>
  <si>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</si>
  <si>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</si>
  <si>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</si>
  <si>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</si>
  <si>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</si>
  <si>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</si>
  <si>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</si>
  <si>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</si>
  <si>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</si>
  <si>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</si>
  <si>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</si>
  <si>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</si>
  <si>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</si>
  <si>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</si>
  <si>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</si>
  <si>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</si>
  <si>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</si>
  <si>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</si>
  <si>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</si>
  <si>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</si>
  <si>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</si>
  <si>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</si>
  <si>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</si>
  <si>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</si>
  <si>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</si>
  <si>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</si>
  <si>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</si>
  <si>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</si>
  <si>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</si>
  <si>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</si>
  <si>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</si>
  <si>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</si>
  <si>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</si>
  <si>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</si>
  <si>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</si>
  <si>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</si>
  <si>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</si>
  <si>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</si>
  <si>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</si>
  <si>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</si>
  <si>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</si>
  <si>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</si>
  <si>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</si>
  <si>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</si>
  <si>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</si>
  <si>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</si>
  <si>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</si>
  <si>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</si>
  <si>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</si>
  <si>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</si>
  <si>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</si>
  <si>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</si>
  <si>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</si>
  <si>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</si>
  <si>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</si>
  <si>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</si>
  <si>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</si>
  <si>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</si>
  <si>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</si>
  <si>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</si>
  <si>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</si>
  <si>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</si>
  <si>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</si>
  <si>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</si>
  <si>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</si>
  <si>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</si>
  <si>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</si>
  <si>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</si>
  <si>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</si>
  <si>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</si>
  <si>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</si>
  <si>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</si>
  <si>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</si>
  <si>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</si>
  <si>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</si>
  <si>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</si>
  <si>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</si>
  <si>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</si>
  <si>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</si>
  <si>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</si>
  <si>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</si>
  <si>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</si>
  <si>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</si>
  <si>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</si>
  <si>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</si>
  <si>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</si>
  <si>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</si>
  <si>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</si>
  <si>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</si>
  <si>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</si>
  <si>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</si>
  <si>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</si>
  <si>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</si>
  <si>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</si>
  <si>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</si>
  <si>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</si>
  <si>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</si>
  <si>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</si>
  <si>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</si>
  <si>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</si>
  <si>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</si>
  <si>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</si>
  <si>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</si>
  <si>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</si>
  <si>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</si>
  <si>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</si>
  <si>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</si>
  <si>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</si>
  <si>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</si>
  <si>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</si>
  <si>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</si>
  <si>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</si>
  <si>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</si>
  <si>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</si>
  <si>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</si>
  <si>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</si>
  <si>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</si>
  <si>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</si>
  <si>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</si>
  <si>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</si>
  <si>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</si>
  <si>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</si>
  <si>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</si>
  <si>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</si>
  <si>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</si>
  <si>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</si>
  <si>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</si>
  <si>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</si>
  <si>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</si>
  <si>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</si>
  <si>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</si>
  <si>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</si>
  <si>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</si>
  <si>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</si>
  <si>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</si>
  <si>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</si>
  <si>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</si>
  <si>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</si>
  <si>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</si>
  <si>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</si>
  <si>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</si>
  <si>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</si>
  <si>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</si>
  <si>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</si>
  <si>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</si>
  <si>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</si>
  <si>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</si>
  <si>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</si>
  <si>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</si>
  <si>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</si>
  <si>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</si>
  <si>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</si>
  <si>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</si>
  <si>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</si>
  <si>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</si>
  <si>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</si>
  <si>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</si>
  <si>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</si>
  <si>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</si>
  <si>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</si>
  <si>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</si>
  <si>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</si>
  <si>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</si>
  <si>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</si>
  <si>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</si>
  <si>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</si>
  <si>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</si>
  <si>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</si>
  <si>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</si>
  <si>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</si>
  <si>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</si>
  <si>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</si>
  <si>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</si>
  <si>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</si>
  <si>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</si>
  <si>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</si>
  <si>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</si>
  <si>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</si>
  <si>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</si>
  <si>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</si>
  <si>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</si>
  <si>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</si>
  <si>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</si>
  <si>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</si>
  <si>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</si>
  <si>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</si>
  <si>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</si>
  <si>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</si>
  <si>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</si>
  <si>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</si>
  <si>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</si>
  <si>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</si>
  <si>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</si>
  <si>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</si>
  <si>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</si>
  <si>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</si>
  <si>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</si>
  <si>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</si>
  <si>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</si>
  <si>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</si>
  <si>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</si>
  <si>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</si>
  <si>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</si>
  <si>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</si>
  <si>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</si>
  <si>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</si>
  <si>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</si>
  <si>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</si>
  <si>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</si>
  <si>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</si>
  <si>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</si>
  <si>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</si>
  <si>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</si>
  <si>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</si>
  <si>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</si>
  <si>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</si>
  <si>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</si>
  <si>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</si>
  <si>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</si>
  <si>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</si>
  <si>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</si>
  <si>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</si>
  <si>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</si>
  <si>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</si>
  <si>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</si>
  <si>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</si>
  <si>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</si>
  <si>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</si>
  <si>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</si>
  <si>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</si>
  <si>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</si>
  <si>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</si>
  <si>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</si>
  <si>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</si>
  <si>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</si>
  <si>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</si>
  <si>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</si>
  <si>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</si>
  <si>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</si>
  <si>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</si>
  <si>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</si>
  <si>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</si>
  <si>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</si>
  <si>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</si>
  <si>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</si>
  <si>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</si>
  <si>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</si>
  <si>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</si>
  <si>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</si>
  <si>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</si>
  <si>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</si>
  <si>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</si>
  <si>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</si>
  <si>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</si>
  <si>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</si>
  <si>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</si>
  <si>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</si>
  <si>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</si>
  <si>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</si>
  <si>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</si>
  <si>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</si>
  <si>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</si>
  <si>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</si>
  <si>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</si>
  <si>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</si>
  <si>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</si>
  <si>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</si>
  <si>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</si>
  <si>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</si>
  <si>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</si>
  <si>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</si>
  <si>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</si>
  <si>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</si>
  <si>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</si>
  <si>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</si>
  <si>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</si>
  <si>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</si>
  <si>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</si>
  <si>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</si>
  <si>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</si>
  <si>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</si>
  <si>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</si>
  <si>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</si>
  <si>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</si>
  <si>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</si>
  <si>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</si>
  <si>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</si>
  <si>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</si>
  <si>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</si>
  <si>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</si>
  <si>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</si>
  <si>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</si>
  <si>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</si>
  <si>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</si>
  <si>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</si>
  <si>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</si>
  <si>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</si>
  <si>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</si>
  <si>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</si>
  <si>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</si>
  <si>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</si>
  <si>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</si>
  <si>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</si>
  <si>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</si>
  <si>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</si>
  <si>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</si>
  <si>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</si>
  <si>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</si>
  <si>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</si>
  <si>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</si>
  <si>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</si>
  <si>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</si>
  <si>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</si>
  <si>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</si>
  <si>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</si>
  <si>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</si>
  <si>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</si>
  <si>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</si>
  <si>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</si>
  <si>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</si>
  <si>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</si>
  <si>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</si>
  <si>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</si>
  <si>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</si>
  <si>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</si>
  <si>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</si>
  <si>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</si>
  <si>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</si>
  <si>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</si>
  <si>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</si>
  <si>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</si>
  <si>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</si>
  <si>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</si>
  <si>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</si>
  <si>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</si>
  <si>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</si>
  <si>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</si>
  <si>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</si>
  <si>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</si>
  <si>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</si>
  <si>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</si>
  <si>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</si>
  <si>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</si>
  <si>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</si>
  <si>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</si>
  <si>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</si>
  <si>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</si>
  <si>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</si>
  <si>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</si>
  <si>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</si>
  <si>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</si>
  <si>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</si>
  <si>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</si>
  <si>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</si>
  <si>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</si>
  <si>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</si>
  <si>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</si>
  <si>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</si>
  <si>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</si>
  <si>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</si>
  <si>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</si>
  <si>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</si>
  <si>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</si>
  <si>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</si>
  <si>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</si>
  <si>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</si>
  <si>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</si>
  <si>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</si>
  <si>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</si>
  <si>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</si>
  <si>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</si>
  <si>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</si>
  <si>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</si>
  <si>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</si>
  <si>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</si>
  <si>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</si>
  <si>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</si>
  <si>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</si>
  <si>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</si>
  <si>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</si>
  <si>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</si>
  <si>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</si>
  <si>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</si>
  <si>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</si>
  <si>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</si>
  <si>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</si>
  <si>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</si>
  <si>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</si>
  <si>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</si>
  <si>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</si>
  <si>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</si>
  <si>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</si>
  <si>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</si>
  <si>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</si>
  <si>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</si>
  <si>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</si>
  <si>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</si>
  <si>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</si>
  <si>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</si>
  <si>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</si>
  <si>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</si>
  <si>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</si>
  <si>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</si>
  <si>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</si>
  <si>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</si>
  <si>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</si>
  <si>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</si>
  <si>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</si>
  <si>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</si>
  <si>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</si>
  <si>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</si>
  <si>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</si>
  <si>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</si>
  <si>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</si>
  <si>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</si>
  <si>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</si>
  <si>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</si>
  <si>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</si>
  <si>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</si>
  <si>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</si>
  <si>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</si>
  <si>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</si>
  <si>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</si>
  <si>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</si>
  <si>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</si>
  <si>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</si>
  <si>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</si>
  <si>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</si>
  <si>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</si>
  <si>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</si>
  <si>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</si>
  <si>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</si>
  <si>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</si>
  <si>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</si>
  <si>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</si>
  <si>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</si>
  <si>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</si>
  <si>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</si>
  <si>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</si>
  <si>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</si>
  <si>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</si>
  <si>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</si>
  <si>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</si>
  <si>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</si>
  <si>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</si>
  <si>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</si>
  <si>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</si>
  <si>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</si>
  <si>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</si>
  <si>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</si>
  <si>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</si>
  <si>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</si>
  <si>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</si>
  <si>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</si>
  <si>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</si>
  <si>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</si>
  <si>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</si>
  <si>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</si>
  <si>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</si>
  <si>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</si>
  <si>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</si>
  <si>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</si>
  <si>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</si>
  <si>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</si>
  <si>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</si>
  <si>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</si>
  <si>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</si>
  <si>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</si>
  <si>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</si>
  <si>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</si>
  <si>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</si>
  <si>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</si>
  <si>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</si>
  <si>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</si>
  <si>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</si>
  <si>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</si>
  <si>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</si>
  <si>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</si>
  <si>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</si>
  <si>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</si>
  <si>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</si>
  <si>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</si>
  <si>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</si>
  <si>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</si>
  <si>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</si>
  <si>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</si>
  <si>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</si>
  <si>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</si>
  <si>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</si>
  <si>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</si>
  <si>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</si>
  <si>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</si>
  <si>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</si>
  <si>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</si>
  <si>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</si>
  <si>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</si>
  <si>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</si>
  <si>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</si>
  <si>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</si>
  <si>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</si>
  <si>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</si>
  <si>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</si>
  <si>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</si>
  <si>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</si>
  <si>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</si>
  <si>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</si>
  <si>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</si>
  <si>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</si>
  <si>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</si>
  <si>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</si>
  <si>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</si>
  <si>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</si>
  <si>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</si>
  <si>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</si>
  <si>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</si>
  <si>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</si>
  <si>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</si>
  <si>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</si>
  <si>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</si>
  <si>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</si>
  <si>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</si>
  <si>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</si>
  <si>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</si>
  <si>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</si>
  <si>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</si>
  <si>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</si>
  <si>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</si>
  <si>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</si>
  <si>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</si>
  <si>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</si>
  <si>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</si>
  <si>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</si>
  <si>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</si>
  <si>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</si>
  <si>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</si>
  <si>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</si>
  <si>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</si>
  <si>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</si>
  <si>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</si>
  <si>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</si>
  <si>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</si>
  <si>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</si>
  <si>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</si>
  <si>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</si>
  <si>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</si>
  <si>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</si>
  <si>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</si>
  <si>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</si>
  <si>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</si>
  <si>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</si>
  <si>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</si>
  <si>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</si>
  <si>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</si>
  <si>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</si>
  <si>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</si>
  <si>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</si>
  <si>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</si>
  <si>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</si>
  <si>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</si>
  <si>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</si>
  <si>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</si>
  <si>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</si>
  <si>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</si>
  <si>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</si>
  <si>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</si>
  <si>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</si>
  <si>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</si>
  <si>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</si>
  <si>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</si>
  <si>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</si>
  <si>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</si>
  <si>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</si>
  <si>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</si>
  <si>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</si>
  <si>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</si>
  <si>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</si>
  <si>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</si>
  <si>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</si>
  <si>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</si>
  <si>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</si>
  <si>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</si>
  <si>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</si>
  <si>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</si>
  <si>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</si>
  <si>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</si>
  <si>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</si>
  <si>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</si>
  <si>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</si>
  <si>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</si>
  <si>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</si>
  <si>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</si>
  <si>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</si>
  <si>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</si>
  <si>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</si>
  <si>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</si>
  <si>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</si>
  <si>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</si>
  <si>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</si>
  <si>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</si>
  <si>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</si>
  <si>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</si>
  <si>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</si>
  <si>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</si>
  <si>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</si>
  <si>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</si>
  <si>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</si>
  <si>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</si>
  <si>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</si>
  <si>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</si>
  <si>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</si>
  <si>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</si>
  <si>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</si>
  <si>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</si>
  <si>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</si>
  <si>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</si>
  <si>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</si>
  <si>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</si>
  <si>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</si>
  <si>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</si>
  <si>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</si>
  <si>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</si>
  <si>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</si>
  <si>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</si>
  <si>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</si>
  <si>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</si>
  <si>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</si>
  <si>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</si>
  <si>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</si>
  <si>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</si>
  <si>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</si>
  <si>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</si>
  <si>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</si>
  <si>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</si>
  <si>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</si>
  <si>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</si>
  <si>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</si>
  <si>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</si>
  <si>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</si>
  <si>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</si>
  <si>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</si>
  <si>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</si>
  <si>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</si>
  <si>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</si>
  <si>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</si>
  <si>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</si>
  <si>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</si>
  <si>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</si>
  <si>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</si>
  <si>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</si>
  <si>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</si>
  <si>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</si>
  <si>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</si>
  <si>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</si>
  <si>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</si>
  <si>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</si>
  <si>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</si>
  <si>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</si>
  <si>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</si>
  <si>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</si>
  <si>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</si>
  <si>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</si>
  <si>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</si>
  <si>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</si>
  <si>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</si>
  <si>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</si>
  <si>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</si>
  <si>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</si>
  <si>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</si>
  <si>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</si>
  <si>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</si>
  <si>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</si>
  <si>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</si>
  <si>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</si>
  <si>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</si>
  <si>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</si>
  <si>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</si>
  <si>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</si>
  <si>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</si>
  <si>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</si>
  <si>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</si>
  <si>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</si>
  <si>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</si>
  <si>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</si>
  <si>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</si>
  <si>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</si>
  <si>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</si>
  <si>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</si>
  <si>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</si>
  <si>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</si>
  <si>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</si>
  <si>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</si>
  <si>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</si>
  <si>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</si>
  <si>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</si>
  <si>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</si>
  <si>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</si>
  <si>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</si>
  <si>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</si>
  <si>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</si>
  <si>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</si>
  <si>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</si>
  <si>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</si>
  <si>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</si>
  <si>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</si>
  <si>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</si>
  <si>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</si>
  <si>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</si>
  <si>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</si>
  <si>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</si>
  <si>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</si>
  <si>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</si>
  <si>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</si>
  <si>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</si>
  <si>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</si>
  <si>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</si>
  <si>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</si>
  <si>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</si>
  <si>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</si>
  <si>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</si>
  <si>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</si>
  <si>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</si>
  <si>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</si>
  <si>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</si>
  <si>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</si>
  <si>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</si>
  <si>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</si>
  <si>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</si>
  <si>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</si>
  <si>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</si>
  <si>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</si>
  <si>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</si>
  <si>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</si>
  <si>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</si>
  <si>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</si>
  <si>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</si>
  <si>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</si>
  <si>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</si>
  <si>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</si>
  <si>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</si>
  <si>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</si>
  <si>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</si>
  <si>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</si>
  <si>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</si>
  <si>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</si>
  <si>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</si>
  <si>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</si>
  <si>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</si>
  <si>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</si>
  <si>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</si>
  <si>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</si>
  <si>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</si>
  <si>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</si>
  <si>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</si>
  <si>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</si>
  <si>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</si>
  <si>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</si>
  <si>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</si>
  <si>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</si>
  <si>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</si>
  <si>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</si>
  <si>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</si>
  <si>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</si>
  <si>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</si>
  <si>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</si>
  <si>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</si>
  <si>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</si>
  <si>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</si>
  <si>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</si>
  <si>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</si>
  <si>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</si>
  <si>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</si>
  <si>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</si>
  <si>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</si>
  <si>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</si>
  <si>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</si>
  <si>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</si>
  <si>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</si>
  <si>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</si>
  <si>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</si>
  <si>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</si>
  <si>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</si>
  <si>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</si>
  <si>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</si>
  <si>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</si>
  <si>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</si>
  <si>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</si>
  <si>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</si>
  <si>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</si>
  <si>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</si>
  <si>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</si>
  <si>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</si>
  <si>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</si>
  <si>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</si>
  <si>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</si>
  <si>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</si>
  <si>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</si>
  <si>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</si>
  <si>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</si>
  <si>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</si>
  <si>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</si>
  <si>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</si>
  <si>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</si>
  <si>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</si>
  <si>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</si>
  <si>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</si>
  <si>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</si>
  <si>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</si>
  <si>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</si>
  <si>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</si>
  <si>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</si>
  <si>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</si>
  <si>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</si>
  <si>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</si>
  <si>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</si>
  <si>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</si>
  <si>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</si>
  <si>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</si>
  <si>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</si>
  <si>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</si>
  <si>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</si>
  <si>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</si>
  <si>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</si>
  <si>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</si>
  <si>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</si>
  <si>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</si>
  <si>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</si>
  <si>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</si>
  <si>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</si>
  <si>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</si>
  <si>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</si>
  <si>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</si>
  <si>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</si>
  <si>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</si>
  <si>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</si>
  <si>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</si>
  <si>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</si>
  <si>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</si>
  <si>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</si>
  <si>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</si>
  <si>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</si>
  <si>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</si>
  <si>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</si>
  <si>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</si>
  <si>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</si>
  <si>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</si>
  <si>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</si>
  <si>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</si>
  <si>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</si>
  <si>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</si>
  <si>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</si>
  <si>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</si>
  <si>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</si>
  <si>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</si>
  <si>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</si>
  <si>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</si>
  <si>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</si>
  <si>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</si>
  <si>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</si>
  <si>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</si>
  <si>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</si>
  <si>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</si>
  <si>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</si>
  <si>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</si>
  <si>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</si>
  <si>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</si>
  <si>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</si>
  <si>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</si>
  <si>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</si>
  <si>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</si>
  <si>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</si>
  <si>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</si>
  <si>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</si>
  <si>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</si>
  <si>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</si>
  <si>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</si>
  <si>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</si>
  <si>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</si>
  <si>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</si>
  <si>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</si>
  <si>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</si>
  <si>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</si>
  <si>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</si>
  <si>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</si>
  <si>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</si>
  <si>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</si>
  <si>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</si>
  <si>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</si>
  <si>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</si>
  <si>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</si>
  <si>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</si>
  <si>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</si>
  <si>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</si>
  <si>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</si>
  <si>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</si>
  <si>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</si>
  <si>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</si>
  <si>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</si>
  <si>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</si>
  <si>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</si>
  <si>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</si>
  <si>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</si>
  <si>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</si>
  <si>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</si>
  <si>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</si>
  <si>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</si>
  <si>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</si>
  <si>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</si>
  <si>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</si>
  <si>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</si>
  <si>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</si>
  <si>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</si>
  <si>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</si>
  <si>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</si>
  <si>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</si>
  <si>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</si>
  <si>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</si>
  <si>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</si>
  <si>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</si>
  <si>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</si>
  <si>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</si>
  <si>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</si>
  <si>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</si>
  <si>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</si>
  <si>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</si>
  <si>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</si>
  <si>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</si>
  <si>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</si>
  <si>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</si>
  <si>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</si>
  <si>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</si>
  <si>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</si>
  <si>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</si>
  <si>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</si>
  <si>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</si>
  <si>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</si>
  <si>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</si>
  <si>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</si>
  <si>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</si>
  <si>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</si>
  <si>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</si>
  <si>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</si>
  <si>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</si>
  <si>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</si>
  <si>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</si>
  <si>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</si>
  <si>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</si>
  <si>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</si>
  <si>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</si>
  <si>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</si>
  <si>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</si>
  <si>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</si>
  <si>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</si>
  <si>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</si>
  <si>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</si>
  <si>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</si>
  <si>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</si>
  <si>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</si>
  <si>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</si>
  <si>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</si>
  <si>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</si>
  <si>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</si>
  <si>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</si>
  <si>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</si>
  <si>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</si>
  <si>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</si>
  <si>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</si>
  <si>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</si>
  <si>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</si>
  <si>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</si>
  <si>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</si>
  <si>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</si>
  <si>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</si>
  <si>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</si>
  <si>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</si>
  <si>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</si>
  <si>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</si>
  <si>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</si>
  <si>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</si>
  <si>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</si>
  <si>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</si>
  <si>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</si>
  <si>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</si>
  <si>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</si>
  <si>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</si>
  <si>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</si>
  <si>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</si>
  <si>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</si>
  <si>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</si>
  <si>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</si>
  <si>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</si>
  <si>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</si>
  <si>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</si>
  <si>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</si>
  <si>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</si>
  <si>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</si>
  <si>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</si>
  <si>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</si>
  <si>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</si>
  <si>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</si>
  <si>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</si>
  <si>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</si>
  <si>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</si>
  <si>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</si>
  <si>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</si>
  <si>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</si>
  <si>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</si>
  <si>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</si>
  <si>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</si>
  <si>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</si>
  <si>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</si>
  <si>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</si>
  <si>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</si>
  <si>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</si>
  <si>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</si>
  <si>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</si>
  <si>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</si>
  <si>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</si>
  <si>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</si>
  <si>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</si>
  <si>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</si>
  <si>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</si>
  <si>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</si>
  <si>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</si>
  <si>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</si>
  <si>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</si>
  <si>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</si>
  <si>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</si>
  <si>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</si>
  <si>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</si>
  <si>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</si>
  <si>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</si>
  <si>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</si>
  <si>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</si>
  <si>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</si>
  <si>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</si>
  <si>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</si>
  <si>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</si>
  <si>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</si>
  <si>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</si>
  <si>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</si>
  <si>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</si>
  <si>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</si>
  <si>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</si>
  <si>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</si>
  <si>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</si>
  <si>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</si>
  <si>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</si>
  <si>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</si>
  <si>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</si>
  <si>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</si>
  <si>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</si>
  <si>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</si>
  <si>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</si>
  <si>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</si>
  <si>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</si>
  <si>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</si>
  <si>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</si>
  <si>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</si>
  <si>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</si>
  <si>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</si>
  <si>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</si>
  <si>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</si>
  <si>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</si>
  <si>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</si>
  <si>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</si>
  <si>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</si>
  <si>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</si>
  <si>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</si>
  <si>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</si>
  <si>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</si>
  <si>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</si>
  <si>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</si>
  <si>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</si>
  <si>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</si>
  <si>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</si>
  <si>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</si>
  <si>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</si>
  <si>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</si>
  <si>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</si>
  <si>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</si>
  <si>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</si>
  <si>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</si>
  <si>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</si>
  <si>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</si>
  <si>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</si>
  <si>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</si>
  <si>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</si>
  <si>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</si>
  <si>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</si>
  <si>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</si>
  <si>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</si>
  <si>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</si>
  <si>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</si>
  <si>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</si>
  <si>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</si>
  <si>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</si>
  <si>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</si>
  <si>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</si>
  <si>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</si>
  <si>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</si>
  <si>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</si>
  <si>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</si>
  <si>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</si>
  <si>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</si>
  <si>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</si>
  <si>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</si>
  <si>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</si>
  <si>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</si>
  <si>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</si>
  <si>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</si>
  <si>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</si>
  <si>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</si>
  <si>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</si>
  <si>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</si>
  <si>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</si>
  <si>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</si>
  <si>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</si>
  <si>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</si>
  <si>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</si>
  <si>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</si>
  <si>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</si>
  <si>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</si>
  <si>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</si>
  <si>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</si>
  <si>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</si>
  <si>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</si>
  <si>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</si>
  <si>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</si>
  <si>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</si>
  <si>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</si>
  <si>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</si>
  <si>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</si>
  <si>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</si>
  <si>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</si>
  <si>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</si>
  <si>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</si>
  <si>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</si>
  <si>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</si>
  <si>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</si>
  <si>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</si>
  <si>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</si>
  <si>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</si>
  <si>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</si>
  <si>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</si>
  <si>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</si>
  <si>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</si>
  <si>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</si>
  <si>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</si>
  <si>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</si>
  <si>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</si>
  <si>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</si>
  <si>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</si>
  <si>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</si>
  <si>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</si>
  <si>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</si>
  <si>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</si>
  <si>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</si>
  <si>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</si>
  <si>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</si>
  <si>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</si>
  <si>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</si>
  <si>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</si>
  <si>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</si>
  <si>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</si>
  <si>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</si>
  <si>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</si>
  <si>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</si>
  <si>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</si>
  <si>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</si>
  <si>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</si>
  <si>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</si>
  <si>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</si>
  <si>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</si>
  <si>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</si>
  <si>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</si>
  <si>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</si>
  <si>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</si>
  <si>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</si>
  <si>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</si>
  <si>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</si>
  <si>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</si>
  <si>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</si>
  <si>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</si>
  <si>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</si>
  <si>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</si>
  <si>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</si>
  <si>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</si>
  <si>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</si>
  <si>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</si>
  <si>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</si>
  <si>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</si>
  <si>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</si>
  <si>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</si>
  <si>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</si>
  <si>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</si>
  <si>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</si>
  <si>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</si>
  <si>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</si>
  <si>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</si>
  <si>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</si>
  <si>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</si>
  <si>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</si>
  <si>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</si>
  <si>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</si>
  <si>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</si>
  <si>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</si>
  <si>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</si>
  <si>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</si>
  <si>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</si>
  <si>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</si>
  <si>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</si>
  <si>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</si>
  <si>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</si>
  <si>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</si>
  <si>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</si>
  <si>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</si>
  <si>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</si>
  <si>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</si>
  <si>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</si>
  <si>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</si>
  <si>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</si>
  <si>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</si>
  <si>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</si>
  <si>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</si>
  <si>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</si>
  <si>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</si>
  <si>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</si>
  <si>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</si>
  <si>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</si>
  <si>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</si>
  <si>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</si>
  <si>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</si>
  <si>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</si>
  <si>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</si>
  <si>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</si>
  <si>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</si>
  <si>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</si>
  <si>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</si>
  <si>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</si>
  <si>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</si>
  <si>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</si>
  <si>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</si>
  <si>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</si>
  <si>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</si>
  <si>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</si>
  <si>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</si>
  <si>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</si>
  <si>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</si>
  <si>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</si>
  <si>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</si>
  <si>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</si>
  <si>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</si>
  <si>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</si>
  <si>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</si>
  <si>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</si>
  <si>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</si>
  <si>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</si>
  <si>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</si>
  <si>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</si>
  <si>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</si>
  <si>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</si>
  <si>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</si>
  <si>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</si>
  <si>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</si>
  <si>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</si>
  <si>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</si>
  <si>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</si>
  <si>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</si>
  <si>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</si>
  <si>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</si>
  <si>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</si>
  <si>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</si>
  <si>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</si>
  <si>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</si>
  <si>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</si>
  <si>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</si>
  <si>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</si>
  <si>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</si>
  <si>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</si>
  <si>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</si>
  <si>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</si>
  <si>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</si>
  <si>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</si>
  <si>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</si>
  <si>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</si>
  <si>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</si>
  <si>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</si>
  <si>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</si>
  <si>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</si>
  <si>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</si>
  <si>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</si>
  <si>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</si>
  <si>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</si>
  <si>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</si>
  <si>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</si>
  <si>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</si>
  <si>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</si>
  <si>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</si>
  <si>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</si>
  <si>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</si>
  <si>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</si>
  <si>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</si>
  <si>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</si>
  <si>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</si>
  <si>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</si>
  <si>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</si>
  <si>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</si>
  <si>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</si>
  <si>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</si>
  <si>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</si>
  <si>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</si>
  <si>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</si>
  <si>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</si>
  <si>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</si>
  <si>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</si>
  <si>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</si>
  <si>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</si>
  <si>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</si>
  <si>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</si>
  <si>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</si>
  <si>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</si>
  <si>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</si>
  <si>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</si>
  <si>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</si>
  <si>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</si>
  <si>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</si>
  <si>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</si>
  <si>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</si>
  <si>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</si>
  <si>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</si>
  <si>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</si>
  <si>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</si>
  <si>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</si>
  <si>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</si>
  <si>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</si>
  <si>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</si>
  <si>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</si>
  <si>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</si>
  <si>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</si>
  <si>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</si>
  <si>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</si>
  <si>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</si>
  <si>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</si>
  <si>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</si>
  <si>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</si>
  <si>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</si>
  <si>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</si>
  <si>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</si>
  <si>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</si>
  <si>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</si>
  <si>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</si>
  <si>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</si>
  <si>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</si>
  <si>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</si>
  <si>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</si>
  <si>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</si>
  <si>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</si>
  <si>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</si>
  <si>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</si>
  <si>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</si>
  <si>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</si>
  <si>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</si>
  <si>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</si>
  <si>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</si>
  <si>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</si>
  <si>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</si>
  <si>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</si>
  <si>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</si>
  <si>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</si>
  <si>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</si>
  <si>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</si>
  <si>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</si>
  <si>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</si>
  <si>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</si>
  <si>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</si>
  <si>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</si>
  <si>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</si>
  <si>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</si>
  <si>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</si>
  <si>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</si>
  <si>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</si>
  <si>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</si>
  <si>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</si>
  <si>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</si>
  <si>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</si>
  <si>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</si>
  <si>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</si>
  <si>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</si>
  <si>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</si>
  <si>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</si>
  <si>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</si>
  <si>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</si>
  <si>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</si>
  <si>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</si>
  <si>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</si>
  <si>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</si>
  <si>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</si>
  <si>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</si>
  <si>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</si>
  <si>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</si>
  <si>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</si>
  <si>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</si>
  <si>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</si>
  <si>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</si>
  <si>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</si>
  <si>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</si>
  <si>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</si>
  <si>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</si>
  <si>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</si>
  <si>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</si>
  <si>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</si>
  <si>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</si>
  <si>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</si>
  <si>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</si>
  <si>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</si>
  <si>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</si>
  <si>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</si>
  <si>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</si>
  <si>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</si>
  <si>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</si>
  <si>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</si>
  <si>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</si>
  <si>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</si>
  <si>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</si>
  <si>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</si>
  <si>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</si>
  <si>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</si>
  <si>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</si>
  <si>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</si>
  <si>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</si>
  <si>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</si>
  <si>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</si>
  <si>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</si>
  <si>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</si>
  <si>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</si>
  <si>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</si>
  <si>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</si>
  <si>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</si>
  <si>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</si>
  <si>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</si>
  <si>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</si>
  <si>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</si>
  <si>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</si>
  <si>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</si>
  <si>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</si>
  <si>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</si>
  <si>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</si>
  <si>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</si>
  <si>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</si>
  <si>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</si>
  <si>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</si>
  <si>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</si>
  <si>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</si>
  <si>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</si>
  <si>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</si>
  <si>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</si>
  <si>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</si>
  <si>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</si>
  <si>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</si>
  <si>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</si>
  <si>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</si>
  <si>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</si>
  <si>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</si>
  <si>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</si>
  <si>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</si>
  <si>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</si>
  <si>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</si>
  <si>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</si>
  <si>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</si>
  <si>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</si>
  <si>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</si>
  <si>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</si>
  <si>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</si>
  <si>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</si>
  <si>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</si>
  <si>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</si>
  <si>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</si>
  <si>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</si>
  <si>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</si>
  <si>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</si>
  <si>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</si>
  <si>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</si>
  <si>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</si>
  <si>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</si>
  <si>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</si>
  <si>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</si>
  <si>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</si>
  <si>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</si>
  <si>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</si>
  <si>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</si>
  <si>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</si>
  <si>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</si>
  <si>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</si>
  <si>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</si>
  <si>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</si>
  <si>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</si>
  <si>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</si>
  <si>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</si>
  <si>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</si>
  <si>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</si>
  <si>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</si>
  <si>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</si>
  <si>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</si>
  <si>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</si>
  <si>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</si>
  <si>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</si>
  <si>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</si>
  <si>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</si>
  <si>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</si>
  <si>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</si>
  <si>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</si>
  <si>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</si>
  <si>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</si>
  <si>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</si>
  <si>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</si>
  <si>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</si>
  <si>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</si>
  <si>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</si>
  <si>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</si>
  <si>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</si>
  <si>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</si>
  <si>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</si>
  <si>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</si>
  <si>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</si>
  <si>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</si>
  <si>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</si>
  <si>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</si>
  <si>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</si>
  <si>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</si>
  <si>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</si>
  <si>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</si>
  <si>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</si>
  <si>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</si>
  <si>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</si>
  <si>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</si>
  <si>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</si>
  <si>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</si>
  <si>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</si>
  <si>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</si>
  <si>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</si>
  <si>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</si>
  <si>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</si>
  <si>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</si>
  <si>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</si>
  <si>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</si>
  <si>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</si>
  <si>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</si>
  <si>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</si>
  <si>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</si>
  <si>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</si>
  <si>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</si>
  <si>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</si>
  <si>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</si>
  <si>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</si>
  <si>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</si>
  <si>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</si>
  <si>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</si>
  <si>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</si>
  <si>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</si>
  <si>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</si>
  <si>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</si>
  <si>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</si>
  <si>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</si>
  <si>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</si>
  <si>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</si>
  <si>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</si>
  <si>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</si>
  <si>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</si>
  <si>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</si>
  <si>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</si>
  <si>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</si>
  <si>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</si>
  <si>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</si>
  <si>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</si>
  <si>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</si>
  <si>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</si>
  <si>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</si>
  <si>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</si>
  <si>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</si>
  <si>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</si>
  <si>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</si>
  <si>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</si>
  <si>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</si>
  <si>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</si>
  <si>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</si>
  <si>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</si>
  <si>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</si>
  <si>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</si>
  <si>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</si>
  <si>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</si>
  <si>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</si>
  <si>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</si>
  <si>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</si>
  <si>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</si>
  <si>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</si>
  <si>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</si>
  <si>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</si>
  <si>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</si>
  <si>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</si>
  <si>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</si>
  <si>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</si>
  <si>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</si>
  <si>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</si>
  <si>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</si>
  <si>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</si>
  <si>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</si>
  <si>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</si>
  <si>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</si>
  <si>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</si>
  <si>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</si>
  <si>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</si>
  <si>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</si>
  <si>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</si>
  <si>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</si>
  <si>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</si>
  <si>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</si>
  <si>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</si>
  <si>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</si>
  <si>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</si>
  <si>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</si>
  <si>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</si>
  <si>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</si>
  <si>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</si>
  <si>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</si>
  <si>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</si>
  <si>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</si>
  <si>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</si>
  <si>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</si>
  <si>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</si>
  <si>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</si>
  <si>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</si>
  <si>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</si>
  <si>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</si>
  <si>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</si>
  <si>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</si>
  <si>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</si>
  <si>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</si>
  <si>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</si>
  <si>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</si>
  <si>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</si>
  <si>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</si>
  <si>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</si>
  <si>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</si>
  <si>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</si>
  <si>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</si>
  <si>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</si>
  <si>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</si>
  <si>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</si>
  <si>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</si>
  <si>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</si>
  <si>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</si>
  <si>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</si>
  <si>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</si>
  <si>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</si>
  <si>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</si>
  <si>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</si>
  <si>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</si>
  <si>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</si>
  <si>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</si>
  <si>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</si>
  <si>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</si>
  <si>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</si>
  <si>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</si>
  <si>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</si>
  <si>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</si>
  <si>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</si>
  <si>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</si>
  <si>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</si>
  <si>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</si>
  <si>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</si>
  <si>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</si>
  <si>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</si>
  <si>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</si>
  <si>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</si>
  <si>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</si>
  <si>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</si>
  <si>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</si>
  <si>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</si>
  <si>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</si>
  <si>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</si>
  <si>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</si>
  <si>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</si>
  <si>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</si>
  <si>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</si>
  <si>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</si>
  <si>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</si>
  <si>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</si>
  <si>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</si>
  <si>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</si>
  <si>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</si>
  <si>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</si>
  <si>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</si>
  <si>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</si>
  <si>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</si>
  <si>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</si>
  <si>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</si>
  <si>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</si>
  <si>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</si>
  <si>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</si>
  <si>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</si>
  <si>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</si>
  <si>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</si>
  <si>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</si>
  <si>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</si>
  <si>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</si>
  <si>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</si>
  <si>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</si>
  <si>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</si>
  <si>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</si>
  <si>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</si>
  <si>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</si>
  <si>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</si>
  <si>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</si>
  <si>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</si>
  <si>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</si>
  <si>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</si>
  <si>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</si>
  <si>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</si>
  <si>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</si>
  <si>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</si>
  <si>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</si>
  <si>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</si>
  <si>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</si>
  <si>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</si>
  <si>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</si>
  <si>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</si>
  <si>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</si>
  <si>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</si>
  <si>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</si>
  <si>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</si>
  <si>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</si>
  <si>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</si>
  <si>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</si>
  <si>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</si>
  <si>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</si>
  <si>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</si>
  <si>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</si>
  <si>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</si>
  <si>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</si>
  <si>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</si>
  <si>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</si>
  <si>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</si>
  <si>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</si>
  <si>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</si>
  <si>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</si>
  <si>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</si>
  <si>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</si>
  <si>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</si>
  <si>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</si>
  <si>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</si>
  <si>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</si>
  <si>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</si>
  <si>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</si>
  <si>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</si>
  <si>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</si>
  <si>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</si>
  <si>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</si>
  <si>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</si>
  <si>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</si>
  <si>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</si>
  <si>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</si>
  <si>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</si>
  <si>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</si>
  <si>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</si>
  <si>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</si>
  <si>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</si>
  <si>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</si>
  <si>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</si>
  <si>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</si>
  <si>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</si>
  <si>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</si>
  <si>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</si>
  <si>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</si>
  <si>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</si>
  <si>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</si>
  <si>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</si>
  <si>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</si>
  <si>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</si>
  <si>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</si>
  <si>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</si>
  <si>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</si>
  <si>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</si>
  <si>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</si>
  <si>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</si>
  <si>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</si>
  <si>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</si>
  <si>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</si>
  <si>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</si>
  <si>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</si>
  <si>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</si>
  <si>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</si>
  <si>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</si>
  <si>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</si>
  <si>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</si>
  <si>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</si>
  <si>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</si>
  <si>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</si>
  <si>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</si>
  <si>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</si>
  <si>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</si>
  <si>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</si>
  <si>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</si>
  <si>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</si>
  <si>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</si>
  <si>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</si>
  <si>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</si>
  <si>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</si>
  <si>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</si>
  <si>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</si>
  <si>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</si>
  <si>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</si>
  <si>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</si>
  <si>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</si>
  <si>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</si>
  <si>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</si>
  <si>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</si>
  <si>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</si>
  <si>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</si>
  <si>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</si>
  <si>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</si>
  <si>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</si>
  <si>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</si>
  <si>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</si>
  <si>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</si>
  <si>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</si>
  <si>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</si>
  <si>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</si>
  <si>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</si>
  <si>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</si>
  <si>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</si>
  <si>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</si>
  <si>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</si>
  <si>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</si>
  <si>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</si>
  <si>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</si>
  <si>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</si>
  <si>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</si>
  <si>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</si>
  <si>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</si>
  <si>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</si>
  <si>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</si>
  <si>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</si>
  <si>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</si>
  <si>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</si>
  <si>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</si>
  <si>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</si>
  <si>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</si>
  <si>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</si>
  <si>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</si>
  <si>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</si>
  <si>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</si>
  <si>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</si>
  <si>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</si>
  <si>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</si>
  <si>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</si>
  <si>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</si>
  <si>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</si>
  <si>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</si>
  <si>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</si>
  <si>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</si>
  <si>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</si>
  <si>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</si>
  <si>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</si>
  <si>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</si>
  <si>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</si>
  <si>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</si>
  <si>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</si>
  <si>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</si>
  <si>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</si>
  <si>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</si>
  <si>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</si>
  <si>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</si>
  <si>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</si>
  <si>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</si>
  <si>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</si>
  <si>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</si>
  <si>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</si>
  <si>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</si>
  <si>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</si>
  <si>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</si>
  <si>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</si>
  <si>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</si>
  <si>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</si>
  <si>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</si>
  <si>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</si>
  <si>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</si>
  <si>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</si>
  <si>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</si>
  <si>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</si>
  <si>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</si>
  <si>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</si>
  <si>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</si>
  <si>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</si>
  <si>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</si>
  <si>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</si>
  <si>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</si>
  <si>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</si>
  <si>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</si>
  <si>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</si>
  <si>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</si>
  <si>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</si>
  <si>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</si>
  <si>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</si>
  <si>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</si>
  <si>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</si>
  <si>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</si>
  <si>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</si>
  <si>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</si>
  <si>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</si>
  <si>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</si>
  <si>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</si>
  <si>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</si>
  <si>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</si>
  <si>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</si>
  <si>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</si>
  <si>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</si>
  <si>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</si>
  <si>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</si>
  <si>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</si>
  <si>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</si>
  <si>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</si>
  <si>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</si>
  <si>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</si>
  <si>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</si>
  <si>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</si>
  <si>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</si>
  <si>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</si>
  <si>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</si>
  <si>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</si>
  <si>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</si>
  <si>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</si>
  <si>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</si>
  <si>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</si>
  <si>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</si>
  <si>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</si>
  <si>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</si>
  <si>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</si>
  <si>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</si>
  <si>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</si>
  <si>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</si>
  <si>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</si>
  <si>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</si>
  <si>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</si>
  <si>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</si>
  <si>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</si>
  <si>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</si>
  <si>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</si>
  <si>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</si>
  <si>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</si>
  <si>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</si>
  <si>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</si>
  <si>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</si>
  <si>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</si>
  <si>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</si>
  <si>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</si>
  <si>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</si>
  <si>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</si>
  <si>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</si>
  <si>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</si>
  <si>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</si>
  <si>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</si>
  <si>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</si>
  <si>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</si>
  <si>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</si>
  <si>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</si>
  <si>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</si>
  <si>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</si>
  <si>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</si>
  <si>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</si>
  <si>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</si>
  <si>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</si>
  <si>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</si>
  <si>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</si>
  <si>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</si>
  <si>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</si>
  <si>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</si>
  <si>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</si>
  <si>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</si>
  <si>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</si>
  <si>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</si>
  <si>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</si>
  <si>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</si>
  <si>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</si>
  <si>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</si>
  <si>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</si>
  <si>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</si>
  <si>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</si>
  <si>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</si>
  <si>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</si>
  <si>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</si>
  <si>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</si>
  <si>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</si>
  <si>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</si>
  <si>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</si>
  <si>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</si>
  <si>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</si>
  <si>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</si>
  <si>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</si>
  <si>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</si>
  <si>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</si>
  <si>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</si>
  <si>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</si>
  <si>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</si>
  <si>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</si>
  <si>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</si>
  <si>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</si>
  <si>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</si>
  <si>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</si>
  <si>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</si>
  <si>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</si>
  <si>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</si>
  <si>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</si>
  <si>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</si>
  <si>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</si>
  <si>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</si>
  <si>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</si>
  <si>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</si>
  <si>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</si>
  <si>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</si>
  <si>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</si>
  <si>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</si>
  <si>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</si>
  <si>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</si>
  <si>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</si>
  <si>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</si>
  <si>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</si>
  <si>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</si>
  <si>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</si>
  <si>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</si>
  <si>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</si>
  <si>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</si>
  <si>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</si>
  <si>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</si>
  <si>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</si>
  <si>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</si>
  <si>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</si>
  <si>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</si>
  <si>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</si>
  <si>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</si>
  <si>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</si>
  <si>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</si>
  <si>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</si>
  <si>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</si>
  <si>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</si>
  <si>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</si>
  <si>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</si>
  <si>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</si>
  <si>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</si>
  <si>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</si>
  <si>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</si>
  <si>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</si>
  <si>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</si>
  <si>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</si>
  <si>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</si>
  <si>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</si>
  <si>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</si>
  <si>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</si>
  <si>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</si>
  <si>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</si>
  <si>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</si>
  <si>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</si>
  <si>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</si>
  <si>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</si>
  <si>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</si>
  <si>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</si>
  <si>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</si>
  <si>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</si>
  <si>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</si>
  <si>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</si>
  <si>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</si>
  <si>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</si>
  <si>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</si>
  <si>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</si>
  <si>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</si>
  <si>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</si>
  <si>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</si>
  <si>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</si>
  <si>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</si>
  <si>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</si>
  <si>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</si>
  <si>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</si>
  <si>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</si>
  <si>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</si>
  <si>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</si>
  <si>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</si>
  <si>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</si>
  <si>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</si>
  <si>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</si>
  <si>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</si>
  <si>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</si>
  <si>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</si>
  <si>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</si>
  <si>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</si>
  <si>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</si>
  <si>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</si>
  <si>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</si>
  <si>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</si>
  <si>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</si>
  <si>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</si>
  <si>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</si>
  <si>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</si>
  <si>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</si>
  <si>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</si>
  <si>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</si>
  <si>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</si>
  <si>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</si>
  <si>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</si>
  <si>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</si>
  <si>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</si>
  <si>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</si>
  <si>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</si>
  <si>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</si>
  <si>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</si>
  <si>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</si>
  <si>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</si>
  <si>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</si>
  <si>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</si>
  <si>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</si>
  <si>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</si>
  <si>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</si>
  <si>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</si>
  <si>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</si>
  <si>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</si>
  <si>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</si>
  <si>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</si>
  <si>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</si>
  <si>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</si>
  <si>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</si>
  <si>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</si>
  <si>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</si>
  <si>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</si>
  <si>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</si>
  <si>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</si>
  <si>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</si>
  <si>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</si>
  <si>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</si>
  <si>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</si>
  <si>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</si>
  <si>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</si>
  <si>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</si>
  <si>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</si>
  <si>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</si>
  <si>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</si>
  <si>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</si>
  <si>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</si>
  <si>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</si>
  <si>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</si>
  <si>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</si>
  <si>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</si>
  <si>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</si>
  <si>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</si>
  <si>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</si>
  <si>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</si>
  <si>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</si>
  <si>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</si>
  <si>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</si>
  <si>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</si>
  <si>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</si>
  <si>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</si>
  <si>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</si>
  <si>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</si>
  <si>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</si>
  <si>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</si>
  <si>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</si>
  <si>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</si>
  <si>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</si>
  <si>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</si>
  <si>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</si>
  <si>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</si>
  <si>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</si>
  <si>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</si>
  <si>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</si>
  <si>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</si>
  <si>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</si>
  <si>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</si>
  <si>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</si>
  <si>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</si>
  <si>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</si>
  <si>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</si>
  <si>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</si>
  <si>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</si>
  <si>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</si>
  <si>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</si>
  <si>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</si>
  <si>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</si>
  <si>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</si>
  <si>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</si>
  <si>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</si>
  <si>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</si>
  <si>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</si>
  <si>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</si>
  <si>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</si>
  <si>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</si>
  <si>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</si>
  <si>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</si>
  <si>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</si>
  <si>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</si>
  <si>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</si>
  <si>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</si>
  <si>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</si>
  <si>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</si>
  <si>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</si>
  <si>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</si>
  <si>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</si>
  <si>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</si>
  <si>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</si>
  <si>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</si>
  <si>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</si>
  <si>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</si>
  <si>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</si>
  <si>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</si>
  <si>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</si>
  <si>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</si>
  <si>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</si>
  <si>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</si>
  <si>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</si>
  <si>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</si>
  <si>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</si>
  <si>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</si>
  <si>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</si>
  <si>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</si>
  <si>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</si>
  <si>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</si>
  <si>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</si>
  <si>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</si>
  <si>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</si>
  <si>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</si>
  <si>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</si>
  <si>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</si>
  <si>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</si>
  <si>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</si>
  <si>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</si>
  <si>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</si>
  <si>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</si>
  <si>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</si>
  <si>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</si>
  <si>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</si>
  <si>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</si>
  <si>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</si>
  <si>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</si>
  <si>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</si>
  <si>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</si>
  <si>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</si>
  <si>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</si>
  <si>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</si>
  <si>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</si>
  <si>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</si>
  <si>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</si>
  <si>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</si>
  <si>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</si>
  <si>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</si>
  <si>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</si>
  <si>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</si>
  <si>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</si>
  <si>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</si>
  <si>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</si>
  <si>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</si>
  <si>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</si>
  <si>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</si>
  <si>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</si>
  <si>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</si>
  <si>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</si>
  <si>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</si>
  <si>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</si>
  <si>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</si>
  <si>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</si>
  <si>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</si>
  <si>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</si>
  <si>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</si>
  <si>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</si>
  <si>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</si>
  <si>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</si>
  <si>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</si>
  <si>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</si>
  <si>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</si>
  <si>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</si>
  <si>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</si>
  <si>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</si>
  <si>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</si>
  <si>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</si>
  <si>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</si>
  <si>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</si>
  <si>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</si>
  <si>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</si>
  <si>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</si>
  <si>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</si>
  <si>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</si>
  <si>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</si>
  <si>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</si>
  <si>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</si>
  <si>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</si>
  <si>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</si>
  <si>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</si>
  <si>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</si>
  <si>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</si>
  <si>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</si>
  <si>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</si>
  <si>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</si>
  <si>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</si>
  <si>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</si>
  <si>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</si>
  <si>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</si>
  <si>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</si>
  <si>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</si>
  <si>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</si>
  <si>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</si>
  <si>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</si>
  <si>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</si>
  <si>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</si>
  <si>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</si>
  <si>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</si>
  <si>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</si>
  <si>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</si>
  <si>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</si>
  <si>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</si>
  <si>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</si>
  <si>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</si>
  <si>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</si>
  <si>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</si>
  <si>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</si>
  <si>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</si>
  <si>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</si>
  <si>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</si>
  <si>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</si>
  <si>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</si>
  <si>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</si>
  <si>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</si>
  <si>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</si>
  <si>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</si>
  <si>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</si>
  <si>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</si>
  <si>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</si>
  <si>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</si>
  <si>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</si>
  <si>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</si>
  <si>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</si>
  <si>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</si>
  <si>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</si>
  <si>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</si>
  <si>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</si>
  <si>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</si>
  <si>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</si>
  <si>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</si>
  <si>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</si>
  <si>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</si>
  <si>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</si>
  <si>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</si>
  <si>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</si>
  <si>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</si>
  <si>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</si>
  <si>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</si>
  <si>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</si>
  <si>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</si>
  <si>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</si>
  <si>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</si>
  <si>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</si>
  <si>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</si>
  <si>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</si>
  <si>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</si>
  <si>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</si>
  <si>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</si>
  <si>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</si>
  <si>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</si>
  <si>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</si>
  <si>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</si>
  <si>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</si>
  <si>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</si>
  <si>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</si>
  <si>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</si>
  <si>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</si>
  <si>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</si>
  <si>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</si>
  <si>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</si>
  <si>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</si>
  <si>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</si>
  <si>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</si>
  <si>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</si>
  <si>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</si>
  <si>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</si>
  <si>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</si>
  <si>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</si>
  <si>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</si>
  <si>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</si>
  <si>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</si>
  <si>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</si>
  <si>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</si>
  <si>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</si>
  <si>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</si>
  <si>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</si>
  <si>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</si>
  <si>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</si>
  <si>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</si>
  <si>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</si>
  <si>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</si>
  <si>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</si>
  <si>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</si>
  <si>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</si>
  <si>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</si>
  <si>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</si>
  <si>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</si>
  <si>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</si>
  <si>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</si>
  <si>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</si>
  <si>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</si>
  <si>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</si>
  <si>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</si>
  <si>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</si>
  <si>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</si>
  <si>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</si>
  <si>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</si>
  <si>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</si>
  <si>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</si>
  <si>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</si>
  <si>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</si>
  <si>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</si>
  <si>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</si>
  <si>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</si>
  <si>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</si>
  <si>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</si>
  <si>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</si>
  <si>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</si>
  <si>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</si>
  <si>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</si>
  <si>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</si>
  <si>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</si>
  <si>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</si>
  <si>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</si>
  <si>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</si>
  <si>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</si>
  <si>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</si>
  <si>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</si>
  <si>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</si>
  <si>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</si>
  <si>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</si>
  <si>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</si>
  <si>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</si>
  <si>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</si>
  <si>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</si>
  <si>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</si>
  <si>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</si>
  <si>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</si>
  <si>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</si>
  <si>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</si>
  <si>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</si>
  <si>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</si>
  <si>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</si>
  <si>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</si>
  <si>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</si>
  <si>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</si>
  <si>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</si>
  <si>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</si>
  <si>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</si>
  <si>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</si>
  <si>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</si>
  <si>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</si>
  <si>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</si>
  <si>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</si>
  <si>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</si>
  <si>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</si>
  <si>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</si>
  <si>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</si>
  <si>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</si>
  <si>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</si>
  <si>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</si>
  <si>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</si>
  <si>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</si>
  <si>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</si>
  <si>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</si>
  <si>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</si>
  <si>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</si>
  <si>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</si>
  <si>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</si>
  <si>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</si>
  <si>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</si>
  <si>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</si>
  <si>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</si>
  <si>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</si>
  <si>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</si>
  <si>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</si>
  <si>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</si>
  <si>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</si>
  <si>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</si>
  <si>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</si>
  <si>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</si>
  <si>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</si>
  <si>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</si>
  <si>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</si>
  <si>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</si>
  <si>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</si>
  <si>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</si>
  <si>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</si>
  <si>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</si>
  <si>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</si>
  <si>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</si>
  <si>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</si>
  <si>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</si>
  <si>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</si>
  <si>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</si>
  <si>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</si>
  <si>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</si>
  <si>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</si>
  <si>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</si>
  <si>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</si>
  <si>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</si>
  <si>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</si>
  <si>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</si>
  <si>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</si>
  <si>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</si>
  <si>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</si>
  <si>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</si>
  <si>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</si>
  <si>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</si>
  <si>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</si>
  <si>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</si>
  <si>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</si>
  <si>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</si>
  <si>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</si>
  <si>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</si>
  <si>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</si>
  <si>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</si>
  <si>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</si>
  <si>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</si>
  <si>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</si>
  <si>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</si>
  <si>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</si>
  <si>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</si>
  <si>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</si>
  <si>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</si>
  <si>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</si>
  <si>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</si>
  <si>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</si>
  <si>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</si>
  <si>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</si>
  <si>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</si>
  <si>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</si>
  <si>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</si>
  <si>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</si>
  <si>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</si>
  <si>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</si>
  <si>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</si>
  <si>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</si>
  <si>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</si>
  <si>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</si>
  <si>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</si>
  <si>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</si>
  <si>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</si>
  <si>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</si>
  <si>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</si>
  <si>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</si>
  <si>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</si>
  <si>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</si>
  <si>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</si>
  <si>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</si>
  <si>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</si>
  <si>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</si>
  <si>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</si>
  <si>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</si>
  <si>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</si>
  <si>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</si>
  <si>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</si>
  <si>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</si>
  <si>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</si>
  <si>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</si>
  <si>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</si>
  <si>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</si>
  <si>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</si>
  <si>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</si>
  <si>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</si>
  <si>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</si>
  <si>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</si>
  <si>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</si>
  <si>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</si>
  <si>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</si>
  <si>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</si>
  <si>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</si>
  <si>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</si>
  <si>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</si>
  <si>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</si>
  <si>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</si>
  <si>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</si>
  <si>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</si>
  <si>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</si>
  <si>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</si>
  <si>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</si>
  <si>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</si>
  <si>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</si>
  <si>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</si>
  <si>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</si>
  <si>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</si>
  <si>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</si>
  <si>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</si>
  <si>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</si>
  <si>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</si>
  <si>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</si>
  <si>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</si>
  <si>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</si>
  <si>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</si>
  <si>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</si>
  <si>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</si>
  <si>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</si>
  <si>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</si>
  <si>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</si>
  <si>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</si>
  <si>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</si>
  <si>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</si>
  <si>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</si>
  <si>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</si>
  <si>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</si>
  <si>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</si>
  <si>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</si>
  <si>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</si>
  <si>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</si>
  <si>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</si>
  <si>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</si>
  <si>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</si>
  <si>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</si>
  <si>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</si>
  <si>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</si>
  <si>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</si>
  <si>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</si>
  <si>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</si>
  <si>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</si>
  <si>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</si>
  <si>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</si>
  <si>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</si>
  <si>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</si>
  <si>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</si>
  <si>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</si>
  <si>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</si>
  <si>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</si>
  <si>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</si>
  <si>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</si>
  <si>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</si>
  <si>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</si>
  <si>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</si>
  <si>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</si>
  <si>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</si>
  <si>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</si>
  <si>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</si>
  <si>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</si>
  <si>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</si>
  <si>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</si>
  <si>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</si>
  <si>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</si>
  <si>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</si>
  <si>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</si>
  <si>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</si>
  <si>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</si>
  <si>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</si>
  <si>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</si>
  <si>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</si>
  <si>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</si>
  <si>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</si>
  <si>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</si>
  <si>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</si>
  <si>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</si>
  <si>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</si>
  <si>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</si>
  <si>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</si>
  <si>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</si>
  <si>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</si>
  <si>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</si>
  <si>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</si>
  <si>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</si>
  <si>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</si>
  <si>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</si>
  <si>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</si>
  <si>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</si>
  <si>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</si>
  <si>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</si>
  <si>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</si>
  <si>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</si>
  <si>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</si>
  <si>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</si>
  <si>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</si>
  <si>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</si>
  <si>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</si>
  <si>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</si>
  <si>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</si>
  <si>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</si>
  <si>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</si>
  <si>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</si>
  <si>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</si>
  <si>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</si>
  <si>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</si>
  <si>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</si>
  <si>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</si>
  <si>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</si>
  <si>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</si>
  <si>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</si>
  <si>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</si>
  <si>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</si>
  <si>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</si>
  <si>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</si>
  <si>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</si>
  <si>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</si>
  <si>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</si>
  <si>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</si>
  <si>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</si>
  <si>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</si>
  <si>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</si>
  <si>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</si>
  <si>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</si>
  <si>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</si>
  <si>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</si>
  <si>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</si>
  <si>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</si>
  <si>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</si>
  <si>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</si>
  <si>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</si>
  <si>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</si>
  <si>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</si>
  <si>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</si>
  <si>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</si>
  <si>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</si>
  <si>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</si>
  <si>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</si>
  <si>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</si>
  <si>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</si>
  <si>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</si>
  <si>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</si>
  <si>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</si>
  <si>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</si>
  <si>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</si>
  <si>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</si>
  <si>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</si>
  <si>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</si>
  <si>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</si>
  <si>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</si>
  <si>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</si>
  <si>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</si>
  <si>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</si>
  <si>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</si>
  <si>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</si>
  <si>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</si>
  <si>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</si>
  <si>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</si>
  <si>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</si>
  <si>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</si>
  <si>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</si>
  <si>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</si>
  <si>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</si>
  <si>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</si>
  <si>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</si>
  <si>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</si>
  <si>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</si>
  <si>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</si>
  <si>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</si>
  <si>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</si>
  <si>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</si>
  <si>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</si>
  <si>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</si>
  <si>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</si>
  <si>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</si>
  <si>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</si>
  <si>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</si>
  <si>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</si>
  <si>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</si>
  <si>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</si>
  <si>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</si>
  <si>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</si>
  <si>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</si>
  <si>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</si>
  <si>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</si>
  <si>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</si>
  <si>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</si>
  <si>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</si>
  <si>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</si>
  <si>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</si>
  <si>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</si>
  <si>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</si>
  <si>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</si>
  <si>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</si>
  <si>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</si>
  <si>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</si>
  <si>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</si>
  <si>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</si>
  <si>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</si>
  <si>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</si>
  <si>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</si>
  <si>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</si>
  <si>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</si>
  <si>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</si>
  <si>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</si>
  <si>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</si>
  <si>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</si>
  <si>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</si>
  <si>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</si>
  <si>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</si>
  <si>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</si>
  <si>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</si>
  <si>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</si>
  <si>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</si>
  <si>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</si>
  <si>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</si>
  <si>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</si>
  <si>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</si>
  <si>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</si>
  <si>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</si>
  <si>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</si>
  <si>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</si>
  <si>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</si>
  <si>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</si>
  <si>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</si>
  <si>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</si>
  <si>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</si>
  <si>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</si>
  <si>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</si>
  <si>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</si>
  <si>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</si>
  <si>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</si>
  <si>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</si>
  <si>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</si>
  <si>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</si>
  <si>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</si>
  <si>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</si>
  <si>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</si>
  <si>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</si>
  <si>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</si>
  <si>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</si>
  <si>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</si>
  <si>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</si>
  <si>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</si>
  <si>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</si>
  <si>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</si>
  <si>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</si>
  <si>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</si>
  <si>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</si>
  <si>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</si>
  <si>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</si>
  <si>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</si>
  <si>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</si>
  <si>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</si>
  <si>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</si>
  <si>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</si>
  <si>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</si>
  <si>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</si>
  <si>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</si>
  <si>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</si>
  <si>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</si>
  <si>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</si>
  <si>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</si>
  <si>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</si>
  <si>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</si>
  <si>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</si>
  <si>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</si>
  <si>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</si>
  <si>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</si>
  <si>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</si>
  <si>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</si>
  <si>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</si>
  <si>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</si>
  <si>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</si>
  <si>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</si>
  <si>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</si>
  <si>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</si>
  <si>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</si>
  <si>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</si>
  <si>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</si>
  <si>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</si>
  <si>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</si>
  <si>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</si>
  <si>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</si>
  <si>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</si>
  <si>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</si>
  <si>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</si>
  <si>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</si>
  <si>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</si>
  <si>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</si>
  <si>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</si>
  <si>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</si>
  <si>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</si>
  <si>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</si>
  <si>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</si>
  <si>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</si>
  <si>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</si>
  <si>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</si>
  <si>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</si>
  <si>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</si>
  <si>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</si>
  <si>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</si>
  <si>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</si>
  <si>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</si>
  <si>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</si>
  <si>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</si>
  <si>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</si>
  <si>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</si>
  <si>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</si>
  <si>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</si>
  <si>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</si>
  <si>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</si>
  <si>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</si>
  <si>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</si>
  <si>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</si>
  <si>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</si>
  <si>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</si>
  <si>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</si>
  <si>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</si>
  <si>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</si>
  <si>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</si>
  <si>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</si>
  <si>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</si>
  <si>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</si>
  <si>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</si>
  <si>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</si>
  <si>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</si>
  <si>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</si>
  <si>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</si>
  <si>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</si>
  <si>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</si>
  <si>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</si>
  <si>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</si>
  <si>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</si>
  <si>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</si>
  <si>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</si>
  <si>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</si>
  <si>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</si>
  <si>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</si>
  <si>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</si>
  <si>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</si>
  <si>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</si>
  <si>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</si>
  <si>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</si>
  <si>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</si>
  <si>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</si>
  <si>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</si>
  <si>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</si>
  <si>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</si>
  <si>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</si>
  <si>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</si>
  <si>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</si>
  <si>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</si>
  <si>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</si>
  <si>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</si>
  <si>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</si>
  <si>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</si>
  <si>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</si>
  <si>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</si>
  <si>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</si>
  <si>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</si>
  <si>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</si>
  <si>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</si>
  <si>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</si>
  <si>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</si>
  <si>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</si>
  <si>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</si>
  <si>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</si>
  <si>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</si>
  <si>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</si>
  <si>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</si>
  <si>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</si>
  <si>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</si>
  <si>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</si>
  <si>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</si>
  <si>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</si>
  <si>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</si>
  <si>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</si>
  <si>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</si>
  <si>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</si>
  <si>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</si>
  <si>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</si>
  <si>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</si>
  <si>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</si>
  <si>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</si>
  <si>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</si>
  <si>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</si>
  <si>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</si>
  <si>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</si>
  <si>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</si>
  <si>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</si>
  <si>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</si>
  <si>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</si>
  <si>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</si>
  <si>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</si>
  <si>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</si>
  <si>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</si>
  <si>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</si>
  <si>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</si>
  <si>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</si>
  <si>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</si>
  <si>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</si>
  <si>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</si>
  <si>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</si>
  <si>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</si>
  <si>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</si>
  <si>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</si>
  <si>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</si>
  <si>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</si>
  <si>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</si>
  <si>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</si>
  <si>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</si>
  <si>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</si>
  <si>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</si>
  <si>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</si>
  <si>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</si>
  <si>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</si>
  <si>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</si>
  <si>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</si>
  <si>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</si>
  <si>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</si>
  <si>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</si>
  <si>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</si>
  <si>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</si>
  <si>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</si>
  <si>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</si>
  <si>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</si>
  <si>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</si>
  <si>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</si>
  <si>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</si>
  <si>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</si>
  <si>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</si>
  <si>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</si>
  <si>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</si>
  <si>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</si>
  <si>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</si>
  <si>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</si>
  <si>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</si>
  <si>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</si>
  <si>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</si>
  <si>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</si>
  <si>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</si>
  <si>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</si>
  <si>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</si>
  <si>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</si>
  <si>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</si>
  <si>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</si>
  <si>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</si>
  <si>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</si>
  <si>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</si>
  <si>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</si>
  <si>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</si>
  <si>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</si>
  <si>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</si>
  <si>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</si>
  <si>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</si>
  <si>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</si>
  <si>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</si>
  <si>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</si>
  <si>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</si>
  <si>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</si>
  <si>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</si>
  <si>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</si>
  <si>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</si>
  <si>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</si>
  <si>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</si>
  <si>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</si>
  <si>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</si>
  <si>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</si>
  <si>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</si>
  <si>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</si>
  <si>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</si>
  <si>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</si>
  <si>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</si>
  <si>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</si>
  <si>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</si>
  <si>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</si>
  <si>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</si>
  <si>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</si>
  <si>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</si>
  <si>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</si>
  <si>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</si>
  <si>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</si>
  <si>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</si>
  <si>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</si>
  <si>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</si>
  <si>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</si>
  <si>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</si>
  <si>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</si>
  <si>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</si>
  <si>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</si>
  <si>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</si>
  <si>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</si>
  <si>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</si>
  <si>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</si>
  <si>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</si>
  <si>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</si>
  <si>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</si>
  <si>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</si>
  <si>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</si>
  <si>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</si>
  <si>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</si>
  <si>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</si>
  <si>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</si>
  <si>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</si>
  <si>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</si>
  <si>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</si>
  <si>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</si>
  <si>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</si>
  <si>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</si>
  <si>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</si>
  <si>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</si>
  <si>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</si>
  <si>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</si>
  <si>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</si>
  <si>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</si>
  <si>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</si>
  <si>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</si>
  <si>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</si>
  <si>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</si>
  <si>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</si>
  <si>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</si>
  <si>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</si>
  <si>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</si>
  <si>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</si>
  <si>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</si>
  <si>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</si>
  <si>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</si>
  <si>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</si>
  <si>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</si>
  <si>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</si>
  <si>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</si>
  <si>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</si>
  <si>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</si>
  <si>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</si>
  <si>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</si>
  <si>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</si>
  <si>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</si>
  <si>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</si>
  <si>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</si>
  <si>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</si>
  <si>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</si>
  <si>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</si>
  <si>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</si>
  <si>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</si>
  <si>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</si>
  <si>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</si>
  <si>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</si>
  <si>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</si>
  <si>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</si>
  <si>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</si>
  <si>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</si>
  <si>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</si>
  <si>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</si>
  <si>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</si>
  <si>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</si>
  <si>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</si>
  <si>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</si>
  <si>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</si>
  <si>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</si>
  <si>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</si>
  <si>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</si>
  <si>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</si>
  <si>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</si>
  <si>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</si>
  <si>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</si>
  <si>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</si>
  <si>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</si>
  <si>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</si>
  <si>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</si>
  <si>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</si>
  <si>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</si>
  <si>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</si>
  <si>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</si>
  <si>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</si>
  <si>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</si>
  <si>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</si>
  <si>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</si>
  <si>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</si>
  <si>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</si>
  <si>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</si>
  <si>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</si>
  <si>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</si>
  <si>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</si>
  <si>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</si>
  <si>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</si>
  <si>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</si>
  <si>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</si>
  <si>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</si>
  <si>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</si>
  <si>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</si>
  <si>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</si>
  <si>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</si>
  <si>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</si>
  <si>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</si>
  <si>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</si>
  <si>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</si>
  <si>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</si>
  <si>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</si>
  <si>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</si>
  <si>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</si>
  <si>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</si>
  <si>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</si>
  <si>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</si>
  <si>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</si>
  <si>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</si>
  <si>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</si>
  <si>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</si>
  <si>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</si>
  <si>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</si>
  <si>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</si>
  <si>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</si>
  <si>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</si>
  <si>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</si>
  <si>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</si>
  <si>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</si>
  <si>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</si>
  <si>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</si>
  <si>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</si>
  <si>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</si>
  <si>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</si>
  <si>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</si>
  <si>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</si>
  <si>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</si>
  <si>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</si>
  <si>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</si>
  <si>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</si>
  <si>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</si>
  <si>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</si>
  <si>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</si>
  <si>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</si>
  <si>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</si>
  <si>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</si>
  <si>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</si>
  <si>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</si>
  <si>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</si>
  <si>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</si>
  <si>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</si>
  <si>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</si>
  <si>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</si>
  <si>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</si>
  <si>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</si>
  <si>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</si>
  <si>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</si>
  <si>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</si>
  <si>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</si>
  <si>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</si>
  <si>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</si>
  <si>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</si>
  <si>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</si>
  <si>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</si>
  <si>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</si>
  <si>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</si>
  <si>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</si>
  <si>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</si>
  <si>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</si>
  <si>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</si>
  <si>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</si>
  <si>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</si>
  <si>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</si>
  <si>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</si>
  <si>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</si>
  <si>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</si>
  <si>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</si>
  <si>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</si>
  <si>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</si>
  <si>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</si>
  <si>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</si>
  <si>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</si>
  <si>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</si>
  <si>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</si>
  <si>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</si>
  <si>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</si>
  <si>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</si>
  <si>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</si>
  <si>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</si>
  <si>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</si>
  <si>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</si>
  <si>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</si>
  <si>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</si>
  <si>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</si>
  <si>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</si>
  <si>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</si>
  <si>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</si>
  <si>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</si>
  <si>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</si>
  <si>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</si>
  <si>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</si>
  <si>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</si>
  <si>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</si>
  <si>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</si>
  <si>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</si>
  <si>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</si>
  <si>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</si>
  <si>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</si>
  <si>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</si>
  <si>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</si>
  <si>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</si>
  <si>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</si>
  <si>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</si>
  <si>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</si>
  <si>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</si>
  <si>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</si>
  <si>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</si>
  <si>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</si>
  <si>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</si>
  <si>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</si>
  <si>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</si>
  <si>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</si>
  <si>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</si>
  <si>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</si>
  <si>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</si>
  <si>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</si>
  <si>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</si>
  <si>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</si>
  <si>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</si>
  <si>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</si>
  <si>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</si>
  <si>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</si>
  <si>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</si>
  <si>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</si>
  <si>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</si>
  <si>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</si>
  <si>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</si>
  <si>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</si>
  <si>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</si>
  <si>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</si>
  <si>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</si>
  <si>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</si>
  <si>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</si>
  <si>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</si>
  <si>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</si>
  <si>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</si>
  <si>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</si>
  <si>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</si>
  <si>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</si>
  <si>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</si>
  <si>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</si>
  <si>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</si>
  <si>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</si>
  <si>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</si>
  <si>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</si>
  <si>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</si>
  <si>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</si>
  <si>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</si>
  <si>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</si>
  <si>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</si>
  <si>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</si>
  <si>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</si>
  <si>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</si>
  <si>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</si>
  <si>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</si>
  <si>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</si>
  <si>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</si>
  <si>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</si>
  <si>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</si>
  <si>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</si>
  <si>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</si>
  <si>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</si>
  <si>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</si>
  <si>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</si>
  <si>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</si>
  <si>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</si>
  <si>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</si>
  <si>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</si>
  <si>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</si>
  <si>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</si>
  <si>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</si>
  <si>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</si>
  <si>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</si>
  <si>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</si>
  <si>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</si>
  <si>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</si>
  <si>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</si>
  <si>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</si>
  <si>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</si>
  <si>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</si>
  <si>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</si>
  <si>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</si>
  <si>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</si>
  <si>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</si>
  <si>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</si>
  <si>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</si>
  <si>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</si>
  <si>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</si>
  <si>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</si>
  <si>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</si>
  <si>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</si>
  <si>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</si>
  <si>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</si>
  <si>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</si>
  <si>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</si>
  <si>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</si>
  <si>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</si>
  <si>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</si>
  <si>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</si>
  <si>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</si>
  <si>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</si>
  <si>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</si>
  <si>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</si>
  <si>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</si>
  <si>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</si>
  <si>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</si>
  <si>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</si>
  <si>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</si>
  <si>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</si>
  <si>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</si>
  <si>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</si>
  <si>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</si>
  <si>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</si>
  <si>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</si>
  <si>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</si>
  <si>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</si>
  <si>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</si>
  <si>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</si>
  <si>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</si>
  <si>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</si>
  <si>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</si>
  <si>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</si>
  <si>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</si>
  <si>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</si>
  <si>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</si>
  <si>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</si>
  <si>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</si>
  <si>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</si>
  <si>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</si>
  <si>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</si>
  <si>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</si>
  <si>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</si>
  <si>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</si>
  <si>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</si>
  <si>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</si>
  <si>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</si>
  <si>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</si>
  <si>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</si>
  <si>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</si>
  <si>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</si>
  <si>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</si>
  <si>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</si>
  <si>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</si>
  <si>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</si>
  <si>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</si>
  <si>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</si>
  <si>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</si>
  <si>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</si>
  <si>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</si>
  <si>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</si>
  <si>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</si>
  <si>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</si>
  <si>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</si>
  <si>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</si>
  <si>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</si>
  <si>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</si>
  <si>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</si>
  <si>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</si>
  <si>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</si>
  <si>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</si>
  <si>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</si>
  <si>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</si>
  <si>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</si>
  <si>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</si>
  <si>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</si>
  <si>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</si>
  <si>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</si>
  <si>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</si>
  <si>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</si>
  <si>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</si>
  <si>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</si>
  <si>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</si>
  <si>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</si>
  <si>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</si>
  <si>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</si>
  <si>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</si>
  <si>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</si>
  <si>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</si>
  <si>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</si>
  <si>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</si>
  <si>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</si>
  <si>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</si>
  <si>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</si>
  <si>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</si>
  <si>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</si>
  <si>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</si>
  <si>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</si>
  <si>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</si>
  <si>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</si>
  <si>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</si>
  <si>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</si>
  <si>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</si>
  <si>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</si>
  <si>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</si>
  <si>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</si>
  <si>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</si>
  <si>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</si>
  <si>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</si>
  <si>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</si>
  <si>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</si>
  <si>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</si>
  <si>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</si>
  <si>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</si>
  <si>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</si>
  <si>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</si>
  <si>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</si>
  <si>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</si>
  <si>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</si>
  <si>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</si>
  <si>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</si>
  <si>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</si>
  <si>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</si>
  <si>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</si>
  <si>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</si>
  <si>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</si>
  <si>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</si>
  <si>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</si>
  <si>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</si>
  <si>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</si>
  <si>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</si>
  <si>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</si>
  <si>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</si>
  <si>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</si>
  <si>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</si>
  <si>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</si>
  <si>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</si>
  <si>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</si>
  <si>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</si>
  <si>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</si>
  <si>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</si>
  <si>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</si>
  <si>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</si>
  <si>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</si>
  <si>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</si>
  <si>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</si>
  <si>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</si>
  <si>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</si>
  <si>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</si>
  <si>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</si>
  <si>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</si>
  <si>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</si>
  <si>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</si>
  <si>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</si>
  <si>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</si>
  <si>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</si>
  <si>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</si>
  <si>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</si>
  <si>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</si>
  <si>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</si>
  <si>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</si>
  <si>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</si>
  <si>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</si>
  <si>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</si>
  <si>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</si>
  <si>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</si>
  <si>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</si>
  <si>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</si>
  <si>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</si>
  <si>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</si>
  <si>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</si>
  <si>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</si>
  <si>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</si>
  <si>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</si>
  <si>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</si>
  <si>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</si>
  <si>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</si>
  <si>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</si>
  <si>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</si>
  <si>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</si>
  <si>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</si>
  <si>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</si>
  <si>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</si>
  <si>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</si>
  <si>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</si>
  <si>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</si>
  <si>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</si>
  <si>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</si>
  <si>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</si>
  <si>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</si>
  <si>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</si>
  <si>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</si>
  <si>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</si>
  <si>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</si>
  <si>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</si>
  <si>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</si>
  <si>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</si>
  <si>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</si>
  <si>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</si>
  <si>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</si>
  <si>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</si>
  <si>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</si>
  <si>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</si>
  <si>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</si>
  <si>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</si>
  <si>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</si>
  <si>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</si>
  <si>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</si>
  <si>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</si>
  <si>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</si>
  <si>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</si>
  <si>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</si>
  <si>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</si>
  <si>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</si>
  <si>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</si>
  <si>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</si>
  <si>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</si>
  <si>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</si>
  <si>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</si>
  <si>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</si>
  <si>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</si>
  <si>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</si>
  <si>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</si>
  <si>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</si>
  <si>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</si>
  <si>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</si>
  <si>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</si>
  <si>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</si>
  <si>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</si>
  <si>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</si>
  <si>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</si>
  <si>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</si>
  <si>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</si>
  <si>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</si>
  <si>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</si>
  <si>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</si>
  <si>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</si>
  <si>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</si>
  <si>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</si>
  <si>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</si>
  <si>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</si>
  <si>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</si>
  <si>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</si>
  <si>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</si>
  <si>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</si>
  <si>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</si>
  <si>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</si>
  <si>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</si>
  <si>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</si>
  <si>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</si>
  <si>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</si>
  <si>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</si>
  <si>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</si>
  <si>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</si>
  <si>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</si>
  <si>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</si>
  <si>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</si>
  <si>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</si>
  <si>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</si>
  <si>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</si>
  <si>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</si>
  <si>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</si>
  <si>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</si>
  <si>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</si>
  <si>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</si>
  <si>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</si>
  <si>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</si>
  <si>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</si>
  <si>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</si>
  <si>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</si>
  <si>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</si>
  <si>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</si>
  <si>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</si>
  <si>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</si>
  <si>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</si>
  <si>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</si>
  <si>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</si>
  <si>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</si>
  <si>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</si>
  <si>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</si>
  <si>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</si>
  <si>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</si>
  <si>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</si>
  <si>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</si>
  <si>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</si>
  <si>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</si>
  <si>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</si>
  <si>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</si>
  <si>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</si>
  <si>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</si>
  <si>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</si>
  <si>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</si>
  <si>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</si>
  <si>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</si>
  <si>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</si>
  <si>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</si>
  <si>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</si>
  <si>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</si>
  <si>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</si>
  <si>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</si>
  <si>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</si>
  <si>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</si>
  <si>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</si>
  <si>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</si>
  <si>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</si>
  <si>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</si>
  <si>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</si>
  <si>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</si>
  <si>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</si>
  <si>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</si>
  <si>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</si>
  <si>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</si>
  <si>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</si>
  <si>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</si>
  <si>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</si>
  <si>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</si>
  <si>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</si>
  <si>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</si>
  <si>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</si>
  <si>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</si>
  <si>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</si>
  <si>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</si>
  <si>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</si>
  <si>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</si>
  <si>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</si>
  <si>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</si>
  <si>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</si>
  <si>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</si>
  <si>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</si>
  <si>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</si>
  <si>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</si>
  <si>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</si>
  <si>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</si>
  <si>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</si>
  <si>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</si>
  <si>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</si>
  <si>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</si>
  <si>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</si>
  <si>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</si>
  <si>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</si>
  <si>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</si>
  <si>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</si>
  <si>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</si>
  <si>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</si>
  <si>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</si>
  <si>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</si>
  <si>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</si>
  <si>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</si>
  <si>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</si>
  <si>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</si>
  <si>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</si>
  <si>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</si>
  <si>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</si>
  <si>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</si>
  <si>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</si>
  <si>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</si>
  <si>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</si>
  <si>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</si>
  <si>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</si>
  <si>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</si>
  <si>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</si>
  <si>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</si>
  <si>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</si>
  <si>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</si>
  <si>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</si>
  <si>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</si>
  <si>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</si>
  <si>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</si>
  <si>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</si>
  <si>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</si>
  <si>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</si>
  <si>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</si>
  <si>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</si>
  <si>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</si>
  <si>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</si>
  <si>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</si>
  <si>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</si>
  <si>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</si>
  <si>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</si>
  <si>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</si>
  <si>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</si>
  <si>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</si>
  <si>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</si>
  <si>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</si>
  <si>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</si>
  <si>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</si>
  <si>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</si>
  <si>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</si>
  <si>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</si>
  <si>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</si>
  <si>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</si>
  <si>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</si>
  <si>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</si>
  <si>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</si>
  <si>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</si>
  <si>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</si>
  <si>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</si>
  <si>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</si>
  <si>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</si>
  <si>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</si>
  <si>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</si>
  <si>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</si>
  <si>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</si>
  <si>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</si>
  <si>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</si>
  <si>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</si>
  <si>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</si>
  <si>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</si>
  <si>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</si>
  <si>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</si>
  <si>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</si>
  <si>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</si>
  <si>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</si>
  <si>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</si>
  <si>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</si>
  <si>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</si>
  <si>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</si>
  <si>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</si>
  <si>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</si>
  <si>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</si>
  <si>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</si>
  <si>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</si>
  <si>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</si>
  <si>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</si>
  <si>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</si>
  <si>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</si>
  <si>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</si>
  <si>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</si>
  <si>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</si>
  <si>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</si>
  <si>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</si>
  <si>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</si>
  <si>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</si>
  <si>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</si>
  <si>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</si>
  <si>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</si>
  <si>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</si>
  <si>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</si>
  <si>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</si>
  <si>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</si>
  <si>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</si>
  <si>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</si>
  <si>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</si>
  <si>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</si>
  <si>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</si>
  <si>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</si>
  <si>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</si>
  <si>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</si>
  <si>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</si>
  <si>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</si>
  <si>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</si>
  <si>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</si>
  <si>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</si>
  <si>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</si>
  <si>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</si>
  <si>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</si>
  <si>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</si>
  <si>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</si>
  <si>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</si>
  <si>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</si>
  <si>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</si>
  <si>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</si>
  <si>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</si>
  <si>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</si>
  <si>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</si>
  <si>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</si>
  <si>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</si>
  <si>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</si>
  <si>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</si>
  <si>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</si>
  <si>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</si>
  <si>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</si>
  <si>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</si>
  <si>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</si>
  <si>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</si>
  <si>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</si>
  <si>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</si>
  <si>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</si>
  <si>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</si>
  <si>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</si>
  <si>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</si>
  <si>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</si>
  <si>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</si>
  <si>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</si>
  <si>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</si>
  <si>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</si>
  <si>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</si>
  <si>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</si>
  <si>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</si>
  <si>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</si>
  <si>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</si>
  <si>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</si>
  <si>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</si>
  <si>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</si>
  <si>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</si>
  <si>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</si>
  <si>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</si>
  <si>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</si>
  <si>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</si>
  <si>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</si>
  <si>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</si>
  <si>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</si>
  <si>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</si>
  <si>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</si>
  <si>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</si>
  <si>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</si>
  <si>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</si>
  <si>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</si>
  <si>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</si>
  <si>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</si>
  <si>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</si>
  <si>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</si>
  <si>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</si>
  <si>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</si>
  <si>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</si>
  <si>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</si>
  <si>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</si>
  <si>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</si>
  <si>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</si>
  <si>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</si>
  <si>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</si>
  <si>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</si>
  <si>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</si>
  <si>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</si>
  <si>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</si>
  <si>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</si>
  <si>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</si>
  <si>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</si>
  <si>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</si>
  <si>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</si>
  <si>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</si>
  <si>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</si>
  <si>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</si>
  <si>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</si>
  <si>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</si>
  <si>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</si>
  <si>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</si>
  <si>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</si>
  <si>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</si>
  <si>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</si>
  <si>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</si>
  <si>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</si>
  <si>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</si>
  <si>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</si>
  <si>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</si>
  <si>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</si>
  <si>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</si>
  <si>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</si>
  <si>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</si>
  <si>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</si>
  <si>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</si>
  <si>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</si>
  <si>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</si>
  <si>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</si>
  <si>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</si>
  <si>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</si>
  <si>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</si>
  <si>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</si>
  <si>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</si>
  <si>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</si>
  <si>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</si>
  <si>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</si>
  <si>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</si>
  <si>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</si>
  <si>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</si>
  <si>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</si>
  <si>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</si>
  <si>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</si>
  <si>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</si>
  <si>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</si>
  <si>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</si>
  <si>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</si>
  <si>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</si>
  <si>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</si>
  <si>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</si>
  <si>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</si>
  <si>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</si>
  <si>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</si>
  <si>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</si>
  <si>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</si>
  <si>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</si>
  <si>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</si>
  <si>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</si>
  <si>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</si>
  <si>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</si>
  <si>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</si>
  <si>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</si>
  <si>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</si>
  <si>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</si>
  <si>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</si>
  <si>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</si>
  <si>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</si>
  <si>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</si>
  <si>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</si>
  <si>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</si>
  <si>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</si>
  <si>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</si>
  <si>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</si>
  <si>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</si>
  <si>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</si>
  <si>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</si>
  <si>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</si>
  <si>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</si>
  <si>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</si>
  <si>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</si>
  <si>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</si>
  <si>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</si>
  <si>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</si>
  <si>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</si>
  <si>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</si>
  <si>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</si>
  <si>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</si>
  <si>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</si>
  <si>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</si>
  <si>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</si>
  <si>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</si>
  <si>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</si>
  <si>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</si>
  <si>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</si>
  <si>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</si>
  <si>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</si>
  <si>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</si>
  <si>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</si>
  <si>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</si>
  <si>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</si>
  <si>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</si>
  <si>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</si>
  <si>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</si>
  <si>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</si>
  <si>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</si>
  <si>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</si>
  <si>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</si>
  <si>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</si>
  <si>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</si>
  <si>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</si>
  <si>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</si>
  <si>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</si>
  <si>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</si>
  <si>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</si>
  <si>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</si>
  <si>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</si>
  <si>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</si>
  <si>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</si>
  <si>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</si>
  <si>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</si>
  <si>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</si>
  <si>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</si>
  <si>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</si>
  <si>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</si>
  <si>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</si>
  <si>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</si>
  <si>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</si>
  <si>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</si>
  <si>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</si>
  <si>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</si>
  <si>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</si>
  <si>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</si>
  <si>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</si>
  <si>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</si>
  <si>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</si>
  <si>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</si>
  <si>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</si>
  <si>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</si>
  <si>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</si>
  <si>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</si>
  <si>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</si>
  <si>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</si>
  <si>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</si>
  <si>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</si>
  <si>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</si>
  <si>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</si>
  <si>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</si>
  <si>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</si>
  <si>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</si>
  <si>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</si>
  <si>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</si>
  <si>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</si>
  <si>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</si>
  <si>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</si>
  <si>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</si>
  <si>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</si>
  <si>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</si>
  <si>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</si>
  <si>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</si>
  <si>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</si>
  <si>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</si>
  <si>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</si>
  <si>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</si>
  <si>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</si>
  <si>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</si>
  <si>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</si>
  <si>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</si>
  <si>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</si>
  <si>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</si>
  <si>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</si>
  <si>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</si>
  <si>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</si>
  <si>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</si>
  <si>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</si>
  <si>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</si>
  <si>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</si>
  <si>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</si>
  <si>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</si>
  <si>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</si>
  <si>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</si>
  <si>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</si>
  <si>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</si>
  <si>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</si>
  <si>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</si>
  <si>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</si>
  <si>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</si>
  <si>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</si>
  <si>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</si>
  <si>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</si>
  <si>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</si>
  <si>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</si>
  <si>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</si>
  <si>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</si>
  <si>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</si>
  <si>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</si>
  <si>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</si>
  <si>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</si>
  <si>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</si>
  <si>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</si>
  <si>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</si>
  <si>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</si>
  <si>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</si>
  <si>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</si>
  <si>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</si>
  <si>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</si>
  <si>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</si>
  <si>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</si>
  <si>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</si>
  <si>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</si>
  <si>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</si>
  <si>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</si>
  <si>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</si>
  <si>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</si>
  <si>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</si>
  <si>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</si>
  <si>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</si>
  <si>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</si>
  <si>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</si>
  <si>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</si>
  <si>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</si>
  <si>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</si>
  <si>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</si>
  <si>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</si>
  <si>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</si>
  <si>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</si>
  <si>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</si>
  <si>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</si>
  <si>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</si>
  <si>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</si>
  <si>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</si>
  <si>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</si>
  <si>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</si>
  <si>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</si>
  <si>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</si>
  <si>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</si>
  <si>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</si>
  <si>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</si>
  <si>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</si>
  <si>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</si>
  <si>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</si>
  <si>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</si>
  <si>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</si>
  <si>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</si>
  <si>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</si>
  <si>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</si>
  <si>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</si>
  <si>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</si>
  <si>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</si>
  <si>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</si>
  <si>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</si>
  <si>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</si>
  <si>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</si>
  <si>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</si>
  <si>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</si>
  <si>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</si>
  <si>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</si>
  <si>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</si>
  <si>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</si>
  <si>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</si>
  <si>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</si>
  <si>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</si>
  <si>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</si>
  <si>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</si>
  <si>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</si>
  <si>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</si>
  <si>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</si>
  <si>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</si>
  <si>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</si>
  <si>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</si>
  <si>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</si>
  <si>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</si>
  <si>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</si>
  <si>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</si>
  <si>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</si>
  <si>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</si>
  <si>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</si>
  <si>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</si>
  <si>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</si>
  <si>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</si>
  <si>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</si>
  <si>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</si>
  <si>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</si>
  <si>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</si>
  <si>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</si>
  <si>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</si>
  <si>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</si>
  <si>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</si>
  <si>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</si>
  <si>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</si>
  <si>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</si>
  <si>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</si>
  <si>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</si>
  <si>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</si>
  <si>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</si>
  <si>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</si>
  <si>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</si>
  <si>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</si>
  <si>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</si>
  <si>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</si>
  <si>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</si>
  <si>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</si>
  <si>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</si>
  <si>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</si>
  <si>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</si>
  <si>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</si>
  <si>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</si>
  <si>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</si>
  <si>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</si>
  <si>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</si>
  <si>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</si>
  <si>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</si>
  <si>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</si>
  <si>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</si>
  <si>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</si>
  <si>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</si>
  <si>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</si>
  <si>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</si>
  <si>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</si>
  <si>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</si>
  <si>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</si>
  <si>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</si>
  <si>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</si>
  <si>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</si>
  <si>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</si>
  <si>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</si>
  <si>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</si>
  <si>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</si>
  <si>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</si>
  <si>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</si>
  <si>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</si>
  <si>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</si>
  <si>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</si>
  <si>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</si>
  <si>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</si>
  <si>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</si>
  <si>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</si>
  <si>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</si>
  <si>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</si>
  <si>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</si>
  <si>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</si>
  <si>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</si>
  <si>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</si>
  <si>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</si>
  <si>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</si>
  <si>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</si>
  <si>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</si>
  <si>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</si>
  <si>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</si>
  <si>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</si>
  <si>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</si>
  <si>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</si>
  <si>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</si>
  <si>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</si>
  <si>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</si>
  <si>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</si>
  <si>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</si>
  <si>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</si>
  <si>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</si>
  <si>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</si>
  <si>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</si>
  <si>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</si>
  <si>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</si>
  <si>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</si>
  <si>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</si>
  <si>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</si>
  <si>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</si>
  <si>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</si>
  <si>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</si>
  <si>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</si>
  <si>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</si>
  <si>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</si>
  <si>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</si>
  <si>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</si>
  <si>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</si>
  <si>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</si>
  <si>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</si>
  <si>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</si>
  <si>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</si>
  <si>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</si>
  <si>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</si>
  <si>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</si>
  <si>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</si>
  <si>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</si>
  <si>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</si>
  <si>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</si>
  <si>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</si>
  <si>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</si>
  <si>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</si>
  <si>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</si>
  <si>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</si>
  <si>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</si>
  <si>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</si>
  <si>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</si>
  <si>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</si>
  <si>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</si>
  <si>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</si>
  <si>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</si>
  <si>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</si>
  <si>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</si>
  <si>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</si>
  <si>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</si>
  <si>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</si>
  <si>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</si>
  <si>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</si>
  <si>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</si>
  <si>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</si>
  <si>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</si>
  <si>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</si>
  <si>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</si>
  <si>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</si>
  <si>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</si>
  <si>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</si>
  <si>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</si>
  <si>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</si>
  <si>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</si>
  <si>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</si>
  <si>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</si>
  <si>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</si>
  <si>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</si>
  <si>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</si>
  <si>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</si>
  <si>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</si>
  <si>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</si>
  <si>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</si>
  <si>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</si>
  <si>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</si>
  <si>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</si>
  <si>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</si>
  <si>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</si>
  <si>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</si>
  <si>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</si>
  <si>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</si>
  <si>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</si>
  <si>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</si>
  <si>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</si>
  <si>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</si>
  <si>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</si>
  <si>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</si>
  <si>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</si>
  <si>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</si>
  <si>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</si>
  <si>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</si>
  <si>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</si>
  <si>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</si>
  <si>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</si>
  <si>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</si>
  <si>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</si>
  <si>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</si>
  <si>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</si>
  <si>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</si>
  <si>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</si>
  <si>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</si>
  <si>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</si>
  <si>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</si>
  <si>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</si>
  <si>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</si>
  <si>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</si>
  <si>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</si>
  <si>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</si>
  <si>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</si>
  <si>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</si>
  <si>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</si>
  <si>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</si>
  <si>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</si>
  <si>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</si>
  <si>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</si>
  <si>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</si>
  <si>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</si>
  <si>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</si>
  <si>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</si>
  <si>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</si>
  <si>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</si>
  <si>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</si>
  <si>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</si>
  <si>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</si>
  <si>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</si>
  <si>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</si>
  <si>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</si>
  <si>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</si>
  <si>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</si>
  <si>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</si>
  <si>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</si>
  <si>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</si>
  <si>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</si>
  <si>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</si>
  <si>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</si>
  <si>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</si>
  <si>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</si>
  <si>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</si>
  <si>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</si>
  <si>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</si>
  <si>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</si>
  <si>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</si>
  <si>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</si>
  <si>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</si>
  <si>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</si>
  <si>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</si>
  <si>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</si>
  <si>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</si>
  <si>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</si>
  <si>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</si>
  <si>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</si>
  <si>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</si>
  <si>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</si>
  <si>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</si>
  <si>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</si>
  <si>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</si>
  <si>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</si>
  <si>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</si>
  <si>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</si>
  <si>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</si>
  <si>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</si>
  <si>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</si>
  <si>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</si>
  <si>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</si>
  <si>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</si>
  <si>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</si>
  <si>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</si>
  <si>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</si>
  <si>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</si>
  <si>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</si>
  <si>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</si>
  <si>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</si>
  <si>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</si>
  <si>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</si>
  <si>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</si>
  <si>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</si>
  <si>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</si>
  <si>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</si>
  <si>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</si>
  <si>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</si>
  <si>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</si>
  <si>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</si>
  <si>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</si>
  <si>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</si>
  <si>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</si>
  <si>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</si>
  <si>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</si>
  <si>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</si>
  <si>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</si>
  <si>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</si>
  <si>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</si>
  <si>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</si>
  <si>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</si>
  <si>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</si>
  <si>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</si>
  <si>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</si>
  <si>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</si>
  <si>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</si>
  <si>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</si>
  <si>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</si>
  <si>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</si>
  <si>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</si>
  <si>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</si>
  <si>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</si>
  <si>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</si>
  <si>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</si>
  <si>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</si>
  <si>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</si>
  <si>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</si>
  <si>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</si>
  <si>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</si>
  <si>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</si>
  <si>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</si>
  <si>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</si>
  <si>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</si>
  <si>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</si>
  <si>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</si>
  <si>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</si>
  <si>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</si>
  <si>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</si>
  <si>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</si>
  <si>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</si>
  <si>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</si>
  <si>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</si>
  <si>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</si>
  <si>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</si>
  <si>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</si>
  <si>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</si>
  <si>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</si>
  <si>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</si>
  <si>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</si>
  <si>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</si>
  <si>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</si>
  <si>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</si>
  <si>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</si>
  <si>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</si>
  <si>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</si>
  <si>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</si>
  <si>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</si>
  <si>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</si>
  <si>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</si>
  <si>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</si>
  <si>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</si>
  <si>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</si>
  <si>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</si>
  <si>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</si>
  <si>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</si>
  <si>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</si>
  <si>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</si>
  <si>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</si>
  <si>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</si>
  <si>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</si>
  <si>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</si>
  <si>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</si>
  <si>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</si>
  <si>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</si>
  <si>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</si>
  <si>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</si>
  <si>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</si>
  <si>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</si>
  <si>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</si>
  <si>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</si>
  <si>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</si>
  <si>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</si>
  <si>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</si>
  <si>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</si>
  <si>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</si>
  <si>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</si>
  <si>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</si>
  <si>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</si>
  <si>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</si>
  <si>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</si>
  <si>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</si>
  <si>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</si>
  <si>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</si>
  <si>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</si>
  <si>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</si>
  <si>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</si>
  <si>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</si>
  <si>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</si>
  <si>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</si>
  <si>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</si>
  <si>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</si>
  <si>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</si>
  <si>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</si>
  <si>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</si>
  <si>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</si>
  <si>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</si>
  <si>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</si>
  <si>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</si>
  <si>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</si>
  <si>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</si>
  <si>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</si>
  <si>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</si>
  <si>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</si>
  <si>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</si>
  <si>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</si>
  <si>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</si>
  <si>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</si>
  <si>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</si>
  <si>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</si>
  <si>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</si>
  <si>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</si>
  <si>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</si>
  <si>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</si>
  <si>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</si>
  <si>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</si>
  <si>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</si>
  <si>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</si>
  <si>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</si>
  <si>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</si>
  <si>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</si>
  <si>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</si>
  <si>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</si>
  <si>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</si>
  <si>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</si>
  <si>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</si>
  <si>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</si>
  <si>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</si>
  <si>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</si>
  <si>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</si>
  <si>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</si>
  <si>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</si>
  <si>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</si>
  <si>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</si>
  <si>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</si>
  <si>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</si>
  <si>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</si>
  <si>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</si>
  <si>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</si>
  <si>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</si>
  <si>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</si>
  <si>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</si>
  <si>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</si>
  <si>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</si>
  <si>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</si>
  <si>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</si>
  <si>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</si>
  <si>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</si>
  <si>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</si>
  <si>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</si>
  <si>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</si>
  <si>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</si>
  <si>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</si>
  <si>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</si>
  <si>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</si>
  <si>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</si>
  <si>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</si>
  <si>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</si>
  <si>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</si>
  <si>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</si>
  <si>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</si>
  <si>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</si>
  <si>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</si>
  <si>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</si>
  <si>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</si>
  <si>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</si>
  <si>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</si>
  <si>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</si>
  <si>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</si>
  <si>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</si>
  <si>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</si>
  <si>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</si>
  <si>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</si>
  <si>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</si>
  <si>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</si>
  <si>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</si>
  <si>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</si>
  <si>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</si>
  <si>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</si>
  <si>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</si>
  <si>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</si>
  <si>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</si>
  <si>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</si>
  <si>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</si>
  <si>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</si>
  <si>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</si>
  <si>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</si>
  <si>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</si>
  <si>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</si>
  <si>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</si>
  <si>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</si>
  <si>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</si>
  <si>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</si>
  <si>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</si>
  <si>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</si>
  <si>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</si>
  <si>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</si>
  <si>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</si>
  <si>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</si>
  <si>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</si>
  <si>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</si>
  <si>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</si>
  <si>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</si>
  <si>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</si>
  <si>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</si>
  <si>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</si>
  <si>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</si>
  <si>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</si>
  <si>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</si>
  <si>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</si>
  <si>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</si>
  <si>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</si>
  <si>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</si>
  <si>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</si>
  <si>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</si>
  <si>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</si>
  <si>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</si>
  <si>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</si>
  <si>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</si>
  <si>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</si>
  <si>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</si>
  <si>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</si>
  <si>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</si>
  <si>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</si>
  <si>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</si>
  <si>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</si>
  <si>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</si>
  <si>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</si>
  <si>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</si>
  <si>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</si>
  <si>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</si>
  <si>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</si>
  <si>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</si>
  <si>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</si>
  <si>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</si>
  <si>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</si>
  <si>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</si>
  <si>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</si>
  <si>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</si>
  <si>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</si>
  <si>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</si>
  <si>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</si>
  <si>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</si>
  <si>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</si>
  <si>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</si>
  <si>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</si>
  <si>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</si>
  <si>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</si>
  <si>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</si>
  <si>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</si>
  <si>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</si>
  <si>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</si>
  <si>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</si>
  <si>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</si>
  <si>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</si>
  <si>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</si>
  <si>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</si>
  <si>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</si>
  <si>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</si>
  <si>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</si>
  <si>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</si>
  <si>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</si>
  <si>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</si>
  <si>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</si>
  <si>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</si>
  <si>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</si>
  <si>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</si>
  <si>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</si>
  <si>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</si>
  <si>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</si>
  <si>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</si>
  <si>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</si>
  <si>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</si>
  <si>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</si>
  <si>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</si>
  <si>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</si>
  <si>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</si>
  <si>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</si>
  <si>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</si>
  <si>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</si>
  <si>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</si>
  <si>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</si>
  <si>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</si>
  <si>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</si>
  <si>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</si>
  <si>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</si>
  <si>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</si>
  <si>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</si>
  <si>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</si>
  <si>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</si>
  <si>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</si>
  <si>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</si>
  <si>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</si>
  <si>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</si>
  <si>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</si>
  <si>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</si>
  <si>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</si>
  <si>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</si>
  <si>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</si>
  <si>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</si>
  <si>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</si>
  <si>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</si>
  <si>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</si>
  <si>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</si>
  <si>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</si>
  <si>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</si>
  <si>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</si>
  <si>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</si>
  <si>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</si>
  <si>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</si>
  <si>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</si>
  <si>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</si>
  <si>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</si>
  <si>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</si>
  <si>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</si>
  <si>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</si>
  <si>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</si>
  <si>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</si>
  <si>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</si>
  <si>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</si>
  <si>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</si>
  <si>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</si>
  <si>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</si>
  <si>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</si>
  <si>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</si>
  <si>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</si>
  <si>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</si>
  <si>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</si>
  <si>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</si>
  <si>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</si>
  <si>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</si>
  <si>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</si>
  <si>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</si>
  <si>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</si>
  <si>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</si>
  <si>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</si>
  <si>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</si>
  <si>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</si>
  <si>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</si>
  <si>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</si>
  <si>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</si>
  <si>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</si>
  <si>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</si>
  <si>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</si>
  <si>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</si>
  <si>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</si>
  <si>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</si>
  <si>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</si>
  <si>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</si>
  <si>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</si>
  <si>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</si>
  <si>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</si>
  <si>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</si>
  <si>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</si>
  <si>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</si>
  <si>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</si>
  <si>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</si>
  <si>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</si>
  <si>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</si>
  <si>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</si>
  <si>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</si>
  <si>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</si>
  <si>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</si>
  <si>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</si>
  <si>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</si>
  <si>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</si>
  <si>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</si>
  <si>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</si>
  <si>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</si>
  <si>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</si>
  <si>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</si>
  <si>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</si>
  <si>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</si>
  <si>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</si>
  <si>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</si>
  <si>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</si>
  <si>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</si>
  <si>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</si>
  <si>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</si>
  <si>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</si>
  <si>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</si>
  <si>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</si>
  <si>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</si>
  <si>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</si>
  <si>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</si>
  <si>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</si>
  <si>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</si>
  <si>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</si>
  <si>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</si>
  <si>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</si>
  <si>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</si>
  <si>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</si>
  <si>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</si>
  <si>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</si>
  <si>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</si>
  <si>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</si>
  <si>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</si>
  <si>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</si>
  <si>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</si>
  <si>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</si>
  <si>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</si>
  <si>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</si>
  <si>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</si>
  <si>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</si>
  <si>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</si>
  <si>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</si>
  <si>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</si>
  <si>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</si>
  <si>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</si>
  <si>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</si>
  <si>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</si>
  <si>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</si>
  <si>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</si>
  <si>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</si>
  <si>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</si>
  <si>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</si>
  <si>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</si>
  <si>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</si>
  <si>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</si>
  <si>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</si>
  <si>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</si>
  <si>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</si>
  <si>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</si>
  <si>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</si>
  <si>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</si>
  <si>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</si>
  <si>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</si>
  <si>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</si>
  <si>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</si>
  <si>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</si>
  <si>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</si>
  <si>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</si>
  <si>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</si>
  <si>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</si>
  <si>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</si>
  <si>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</si>
  <si>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</si>
  <si>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</si>
  <si>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</si>
  <si>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</si>
  <si>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</si>
  <si>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</si>
  <si>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</si>
  <si>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</si>
  <si>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</si>
  <si>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</si>
  <si>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</si>
  <si>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</si>
  <si>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</si>
  <si>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</si>
  <si>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</si>
  <si>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</si>
  <si>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</si>
  <si>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</si>
  <si>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</si>
  <si>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</si>
  <si>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</si>
  <si>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</si>
  <si>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</si>
  <si>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</si>
  <si>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</si>
  <si>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</si>
  <si>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</si>
  <si>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</si>
  <si>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</si>
  <si>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</si>
  <si>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</si>
  <si>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</si>
  <si>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</si>
  <si>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</si>
  <si>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</si>
  <si>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</si>
  <si>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</si>
  <si>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</si>
  <si>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</si>
  <si>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</si>
  <si>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</si>
  <si>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</si>
  <si>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</si>
  <si>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</si>
  <si>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</si>
  <si>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</si>
  <si>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</si>
  <si>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</si>
  <si>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</si>
  <si>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</si>
  <si>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</si>
  <si>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</si>
  <si>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</si>
  <si>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</si>
  <si>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</si>
  <si>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</si>
  <si>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</si>
  <si>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</si>
  <si>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</si>
  <si>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</si>
  <si>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</si>
  <si>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</si>
  <si>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</si>
  <si>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</si>
  <si>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</si>
  <si>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</si>
  <si>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</si>
  <si>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</si>
  <si>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</si>
  <si>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</si>
  <si>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</si>
  <si>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</si>
  <si>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</si>
  <si>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</si>
  <si>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</si>
  <si>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</si>
  <si>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</si>
  <si>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</si>
  <si>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</si>
  <si>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</si>
  <si>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</si>
  <si>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</si>
  <si>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</si>
  <si>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</si>
  <si>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</si>
  <si>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</si>
  <si>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</si>
  <si>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</si>
  <si>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</si>
  <si>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</si>
  <si>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</si>
  <si>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</si>
  <si>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</si>
  <si>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</si>
  <si>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</si>
  <si>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</si>
  <si>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</si>
  <si>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</si>
  <si>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</si>
  <si>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</si>
  <si>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</si>
  <si>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</si>
  <si>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</si>
  <si>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</si>
  <si>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</si>
  <si>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</si>
  <si>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</si>
  <si>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</si>
  <si>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</si>
  <si>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</si>
  <si>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</si>
  <si>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</si>
  <si>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</si>
  <si>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</si>
  <si>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</si>
  <si>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</si>
  <si>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</si>
  <si>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</si>
  <si>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</si>
  <si>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</si>
  <si>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</si>
  <si>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</si>
  <si>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</si>
  <si>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</si>
  <si>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</si>
  <si>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</si>
  <si>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</si>
  <si>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</si>
  <si>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</si>
  <si>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</si>
  <si>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</si>
  <si>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</si>
  <si>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</si>
  <si>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</si>
  <si>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</si>
  <si>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</si>
  <si>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</si>
  <si>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</si>
  <si>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</si>
  <si>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</si>
  <si>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</si>
  <si>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</si>
  <si>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</si>
  <si>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</si>
  <si>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</si>
  <si>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</si>
  <si>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</si>
  <si>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</si>
  <si>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</si>
  <si>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</si>
  <si>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</si>
  <si>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</si>
  <si>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</si>
  <si>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</si>
  <si>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</si>
  <si>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</si>
  <si>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</si>
  <si>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</si>
  <si>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</si>
  <si>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</si>
  <si>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</si>
  <si>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</si>
  <si>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</si>
  <si>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</si>
  <si>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</si>
  <si>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</si>
  <si>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</si>
  <si>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</si>
  <si>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</si>
  <si>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</si>
  <si>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</si>
  <si>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</si>
  <si>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</si>
  <si>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</si>
  <si>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</si>
  <si>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</si>
  <si>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</si>
  <si>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</si>
  <si>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</si>
  <si>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</si>
  <si>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</si>
  <si>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</si>
  <si>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</si>
  <si>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</si>
  <si>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</si>
  <si>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</si>
  <si>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</si>
  <si>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</si>
  <si>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</si>
  <si>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</si>
  <si>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</si>
  <si>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</si>
  <si>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</si>
  <si>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</si>
  <si>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</si>
  <si>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</si>
  <si>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</si>
  <si>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</si>
  <si>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</si>
  <si>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</si>
  <si>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</si>
  <si>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</si>
  <si>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</si>
  <si>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</si>
  <si>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</si>
  <si>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</si>
  <si>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</si>
  <si>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</si>
  <si>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</si>
  <si>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</si>
  <si>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</si>
  <si>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</si>
  <si>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</si>
  <si>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</si>
  <si>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</si>
  <si>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</si>
  <si>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</si>
  <si>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</si>
  <si>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</si>
  <si>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</si>
  <si>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</si>
  <si>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</si>
  <si>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</si>
  <si>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</si>
  <si>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</si>
  <si>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</si>
  <si>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</si>
  <si>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</si>
  <si>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</si>
  <si>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</si>
  <si>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</si>
  <si>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</si>
  <si>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</si>
  <si>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</si>
  <si>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</si>
  <si>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</si>
  <si>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</si>
  <si>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</si>
  <si>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</si>
  <si>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</si>
  <si>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</si>
  <si>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</si>
  <si>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</si>
  <si>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</si>
  <si>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</si>
  <si>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</si>
  <si>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</si>
  <si>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</si>
  <si>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</si>
  <si>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</si>
  <si>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</si>
  <si>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</si>
  <si>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</si>
  <si>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</si>
  <si>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</si>
  <si>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</si>
  <si>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</si>
  <si>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</si>
  <si>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</si>
  <si>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</si>
  <si>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</si>
  <si>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</si>
  <si>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</si>
  <si>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</si>
  <si>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</si>
  <si>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</si>
  <si>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</si>
  <si>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</si>
  <si>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</si>
  <si>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</si>
  <si>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</si>
  <si>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</si>
  <si>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</si>
  <si>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</si>
  <si>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</si>
  <si>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</si>
  <si>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</si>
  <si>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</si>
  <si>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</si>
  <si>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</si>
  <si>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</si>
  <si>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</si>
  <si>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</si>
  <si>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</si>
  <si>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</si>
  <si>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</si>
  <si>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</si>
  <si>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</si>
  <si>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</si>
  <si>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</si>
  <si>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</si>
  <si>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</si>
  <si>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</si>
  <si>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</si>
  <si>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</si>
  <si>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</si>
  <si>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</si>
  <si>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</si>
  <si>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</si>
  <si>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</si>
  <si>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</si>
  <si>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</si>
  <si>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</si>
  <si>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</si>
  <si>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</si>
  <si>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</si>
  <si>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</si>
  <si>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</si>
  <si>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</si>
  <si>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</si>
  <si>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</si>
  <si>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</si>
  <si>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</si>
  <si>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</si>
  <si>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</si>
  <si>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</si>
  <si>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</si>
  <si>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</si>
  <si>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</si>
  <si>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</si>
  <si>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</si>
  <si>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</si>
  <si>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</si>
  <si>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</si>
  <si>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</si>
  <si>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</si>
  <si>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</si>
  <si>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</si>
  <si>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</si>
  <si>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</si>
  <si>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</si>
  <si>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</si>
  <si>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</si>
  <si>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</si>
  <si>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</si>
  <si>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</si>
  <si>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</si>
  <si>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</si>
  <si>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</si>
  <si>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</si>
  <si>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</si>
  <si>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</si>
  <si>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</si>
  <si>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</si>
  <si>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</si>
  <si>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</si>
  <si>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</si>
  <si>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</si>
  <si>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</si>
  <si>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</si>
  <si>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</si>
  <si>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</si>
  <si>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</si>
  <si>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</si>
  <si>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</si>
  <si>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</si>
  <si>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</si>
  <si>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</si>
  <si>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</si>
  <si>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</si>
  <si>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</si>
  <si>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</si>
  <si>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</si>
  <si>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</si>
  <si>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</si>
  <si>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</si>
  <si>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</si>
  <si>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</si>
  <si>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</si>
  <si>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</si>
  <si>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</si>
  <si>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</si>
  <si>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</si>
  <si>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</si>
  <si>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</si>
  <si>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</si>
  <si>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</si>
  <si>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</si>
  <si>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</si>
  <si>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</si>
  <si>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</si>
  <si>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</si>
  <si>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</si>
  <si>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</si>
  <si>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</si>
  <si>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</si>
  <si>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</si>
  <si>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</si>
  <si>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</si>
  <si>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</si>
  <si>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</si>
  <si>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</si>
  <si>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</si>
  <si>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</si>
  <si>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</si>
  <si>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</si>
  <si>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</si>
  <si>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</si>
  <si>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</si>
  <si>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</si>
  <si>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</si>
  <si>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</si>
  <si>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</si>
  <si>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</si>
  <si>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</si>
  <si>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</si>
  <si>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</si>
  <si>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</si>
  <si>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</si>
  <si>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</si>
  <si>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</si>
  <si>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</si>
  <si>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</si>
  <si>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</si>
  <si>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</si>
  <si>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</si>
  <si>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</si>
  <si>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</si>
  <si>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</si>
  <si>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</si>
  <si>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</si>
  <si>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</si>
  <si>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</si>
  <si>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</si>
  <si>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</si>
  <si>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</si>
  <si>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</si>
  <si>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</si>
  <si>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</si>
  <si>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</si>
  <si>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</si>
  <si>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</si>
  <si>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</si>
  <si>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</si>
  <si>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</si>
  <si>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</si>
  <si>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</si>
  <si>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</si>
  <si>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</si>
  <si>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</si>
  <si>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</si>
  <si>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</si>
  <si>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</si>
  <si>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</si>
  <si>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</si>
  <si>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</si>
  <si>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</si>
  <si>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</si>
  <si>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</si>
  <si>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</si>
  <si>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</si>
  <si>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</si>
  <si>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</si>
  <si>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</si>
  <si>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</si>
  <si>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</si>
  <si>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</si>
  <si>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</si>
  <si>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</si>
  <si>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</si>
  <si>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</si>
  <si>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</si>
  <si>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</si>
  <si>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</si>
  <si>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</si>
  <si>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</si>
  <si>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</si>
  <si>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</si>
  <si>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</si>
  <si>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</si>
  <si>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</si>
  <si>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</si>
  <si>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</si>
  <si>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</si>
  <si>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</si>
  <si>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</si>
  <si>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</si>
  <si>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</si>
  <si>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</si>
  <si>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</si>
  <si>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</si>
  <si>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</si>
  <si>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</si>
  <si>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</si>
  <si>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</si>
  <si>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</si>
  <si>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</si>
  <si>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</si>
  <si>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</si>
  <si>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</si>
  <si>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</si>
  <si>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</si>
  <si>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</si>
  <si>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</si>
  <si>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</si>
  <si>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</si>
  <si>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</si>
  <si>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</si>
  <si>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</si>
  <si>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</si>
  <si>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</si>
  <si>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</si>
  <si>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</si>
  <si>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</si>
  <si>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</si>
  <si>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</si>
  <si>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</si>
  <si>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</si>
  <si>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</si>
  <si>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</si>
  <si>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</si>
  <si>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</si>
  <si>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</si>
  <si>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</si>
  <si>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</si>
  <si>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</si>
  <si>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</si>
  <si>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</si>
  <si>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</si>
  <si>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</si>
  <si>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</si>
  <si>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</si>
  <si>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</si>
  <si>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</si>
  <si>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</si>
  <si>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</si>
  <si>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</si>
  <si>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</si>
  <si>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</si>
  <si>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</si>
  <si>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</si>
  <si>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</si>
  <si>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</si>
  <si>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</si>
  <si>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</si>
  <si>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</si>
  <si>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</si>
  <si>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</si>
  <si>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</si>
  <si>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</si>
  <si>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</si>
  <si>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</si>
  <si>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</si>
  <si>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</si>
  <si>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</si>
  <si>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</si>
  <si>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</si>
  <si>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</si>
  <si>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</si>
  <si>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</si>
  <si>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</si>
  <si>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</si>
  <si>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</si>
  <si>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</si>
  <si>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</si>
  <si>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</si>
  <si>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</si>
  <si>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</si>
  <si>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</si>
  <si>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</si>
  <si>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</si>
  <si>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</si>
  <si>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</si>
  <si>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</si>
  <si>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</si>
  <si>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</si>
  <si>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</si>
  <si>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</si>
  <si>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</si>
  <si>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</si>
  <si>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</si>
  <si>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</si>
  <si>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</si>
  <si>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</si>
  <si>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</si>
  <si>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</si>
  <si>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</si>
  <si>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</si>
  <si>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</si>
  <si>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</si>
  <si>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</si>
  <si>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</si>
  <si>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</si>
  <si>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</si>
  <si>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</si>
  <si>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</si>
  <si>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</si>
  <si>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</si>
  <si>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</si>
  <si>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</si>
  <si>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</si>
  <si>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</si>
  <si>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</si>
  <si>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</si>
  <si>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</si>
  <si>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</si>
  <si>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</si>
  <si>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</si>
  <si>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</si>
  <si>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</si>
  <si>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</si>
  <si>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</si>
  <si>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</si>
  <si>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</si>
  <si>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</si>
  <si>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</si>
  <si>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</si>
  <si>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</si>
  <si>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</si>
  <si>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</si>
  <si>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</si>
  <si>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</si>
  <si>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</si>
  <si>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</si>
  <si>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</si>
  <si>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</si>
  <si>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</si>
  <si>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</si>
  <si>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</si>
  <si>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</si>
  <si>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</si>
  <si>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</si>
  <si>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</si>
  <si>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</si>
  <si>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</si>
  <si>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</si>
  <si>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</si>
  <si>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</si>
  <si>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</si>
  <si>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</si>
  <si>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</si>
  <si>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</si>
  <si>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</si>
  <si>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</si>
  <si>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</si>
  <si>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</si>
  <si>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</si>
  <si>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</si>
  <si>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</si>
  <si>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</si>
  <si>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</si>
  <si>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</si>
  <si>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</si>
  <si>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</si>
  <si>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</si>
  <si>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</si>
  <si>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</si>
  <si>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</si>
  <si>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</si>
  <si>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</si>
  <si>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</si>
  <si>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</si>
  <si>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</si>
  <si>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</si>
  <si>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</si>
  <si>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</si>
  <si>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</si>
  <si>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</si>
  <si>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</si>
  <si>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</si>
  <si>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</si>
  <si>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</si>
  <si>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</si>
  <si>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</si>
  <si>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</si>
  <si>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</si>
  <si>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</si>
  <si>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</si>
  <si>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</si>
  <si>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</si>
  <si>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</si>
  <si>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</si>
  <si>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</si>
  <si>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</si>
  <si>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</si>
  <si>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</si>
  <si>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</si>
  <si>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</si>
  <si>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</si>
  <si>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</si>
  <si>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</si>
  <si>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</si>
  <si>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</si>
  <si>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</si>
  <si>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</si>
  <si>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</si>
  <si>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</si>
  <si>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</si>
  <si>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</si>
  <si>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</si>
  <si>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</si>
  <si>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</si>
  <si>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</si>
  <si>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</si>
  <si>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</si>
  <si>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</si>
  <si>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</si>
  <si>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</si>
  <si>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</si>
  <si>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</si>
  <si>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</si>
  <si>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</si>
  <si>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</si>
  <si>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</si>
  <si>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</si>
  <si>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</si>
  <si>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</si>
  <si>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</si>
  <si>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</si>
  <si>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</si>
  <si>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</si>
  <si>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</si>
  <si>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</si>
  <si>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</si>
  <si>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</si>
  <si>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</si>
  <si>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</si>
  <si>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</si>
  <si>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</si>
  <si>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</si>
  <si>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</si>
  <si>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</si>
  <si>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</si>
  <si>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</si>
  <si>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</si>
  <si>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</si>
  <si>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</si>
  <si>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</si>
  <si>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</si>
  <si>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</si>
  <si>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</si>
  <si>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</si>
  <si>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</si>
  <si>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</si>
  <si>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</si>
  <si>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</si>
  <si>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</si>
  <si>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</si>
  <si>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</si>
  <si>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</si>
  <si>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</si>
  <si>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</si>
  <si>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</si>
  <si>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</si>
  <si>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</si>
  <si>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</si>
  <si>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</si>
  <si>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</si>
  <si>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</si>
  <si>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</si>
  <si>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</si>
  <si>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</si>
  <si>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</si>
  <si>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</si>
  <si>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</si>
  <si>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</si>
  <si>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</si>
  <si>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</si>
  <si>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</si>
  <si>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</si>
  <si>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</si>
  <si>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</si>
  <si>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</si>
  <si>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</si>
  <si>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</si>
  <si>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</si>
  <si>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</si>
  <si>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</si>
  <si>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</si>
  <si>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</si>
  <si>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</si>
  <si>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</si>
  <si>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</si>
  <si>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</si>
  <si>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</si>
  <si>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</si>
  <si>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</si>
  <si>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</si>
  <si>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</si>
  <si>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</si>
  <si>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</si>
  <si>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</si>
  <si>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</si>
  <si>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</si>
  <si>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</si>
  <si>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</si>
  <si>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</si>
  <si>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</si>
  <si>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</si>
  <si>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</si>
  <si>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</si>
  <si>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</si>
  <si>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</si>
  <si>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</si>
  <si>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</si>
  <si>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</si>
  <si>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</si>
  <si>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</si>
  <si>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</si>
  <si>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</si>
  <si>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</si>
  <si>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</si>
  <si>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</si>
  <si>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</si>
  <si>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</si>
  <si>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</si>
  <si>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</si>
  <si>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</si>
  <si>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</si>
  <si>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</si>
  <si>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</si>
  <si>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</si>
  <si>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</si>
  <si>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</si>
  <si>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</si>
  <si>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</si>
  <si>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</si>
  <si>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</si>
  <si>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</si>
  <si>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</si>
  <si>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</si>
  <si>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</si>
  <si>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</si>
  <si>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</si>
  <si>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</si>
  <si>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</si>
  <si>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</si>
  <si>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</si>
  <si>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</si>
  <si>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</si>
  <si>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</si>
  <si>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</si>
  <si>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</si>
  <si>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</si>
  <si>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</si>
  <si>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</si>
  <si>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</si>
  <si>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</si>
  <si>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</si>
  <si>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</si>
  <si>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</si>
  <si>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</si>
  <si>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</si>
  <si>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</si>
  <si>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</si>
  <si>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</si>
  <si>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</si>
  <si>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</si>
  <si>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</si>
  <si>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</si>
  <si>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</si>
  <si>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</si>
  <si>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</si>
  <si>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</si>
  <si>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</si>
  <si>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</si>
  <si>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</si>
  <si>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</si>
  <si>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</si>
  <si>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</si>
  <si>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</si>
  <si>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</si>
  <si>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</si>
  <si>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</si>
  <si>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</si>
  <si>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</si>
  <si>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</si>
  <si>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</si>
  <si>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</si>
  <si>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</si>
  <si>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</si>
  <si>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</si>
  <si>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</si>
  <si>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</si>
  <si>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</si>
  <si>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</si>
  <si>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</si>
  <si>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</si>
  <si>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</si>
  <si>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</si>
  <si>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</si>
  <si>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</si>
  <si>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</si>
  <si>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</si>
  <si>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</si>
  <si>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</si>
  <si>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</si>
  <si>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</si>
  <si>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</si>
  <si>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</si>
  <si>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</si>
  <si>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</si>
  <si>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</si>
  <si>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</si>
  <si>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</si>
  <si>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</si>
  <si>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</si>
  <si>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</si>
  <si>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</si>
  <si>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</si>
  <si>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</si>
  <si>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</si>
  <si>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</si>
  <si>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</si>
  <si>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</si>
  <si>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</si>
  <si>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</si>
  <si>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</si>
  <si>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</si>
  <si>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</si>
  <si>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</si>
  <si>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</si>
  <si>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</si>
  <si>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</si>
  <si>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</si>
  <si>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</si>
  <si>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</si>
  <si>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</si>
  <si>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</si>
  <si>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</si>
  <si>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</si>
  <si>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</si>
  <si>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</si>
  <si>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</si>
  <si>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</si>
  <si>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</si>
  <si>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</si>
  <si>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</si>
  <si>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</si>
  <si>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</si>
  <si>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</si>
  <si>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</si>
  <si>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</si>
  <si>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</si>
  <si>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</si>
  <si>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</si>
  <si>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</si>
  <si>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</si>
  <si>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</si>
  <si>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</si>
  <si>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</si>
  <si>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</si>
  <si>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</si>
  <si>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</si>
  <si>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</si>
  <si>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</si>
  <si>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</si>
  <si>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</si>
  <si>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</si>
  <si>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</si>
  <si>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</si>
  <si>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</si>
  <si>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</si>
  <si>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</si>
  <si>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</si>
  <si>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</si>
  <si>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</si>
  <si>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</si>
  <si>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</si>
  <si>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</si>
  <si>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</si>
  <si>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</si>
  <si>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</si>
  <si>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</si>
  <si>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</si>
  <si>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</si>
  <si>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</si>
  <si>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</si>
  <si>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</si>
  <si>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</si>
  <si>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</si>
  <si>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</si>
  <si>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</si>
  <si>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</si>
  <si>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</si>
  <si>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</si>
  <si>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</si>
  <si>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</si>
  <si>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</si>
  <si>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</si>
  <si>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</si>
  <si>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</si>
  <si>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</si>
  <si>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</si>
  <si>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</si>
  <si>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</si>
  <si>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</si>
  <si>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</si>
  <si>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</si>
  <si>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</si>
  <si>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</si>
  <si>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</si>
  <si>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</si>
  <si>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</si>
  <si>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</si>
  <si>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</si>
  <si>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</si>
  <si>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</si>
  <si>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</si>
  <si>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</si>
  <si>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</si>
  <si>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</si>
  <si>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</si>
  <si>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</si>
  <si>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</si>
  <si>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</si>
  <si>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</si>
  <si>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</si>
  <si>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</si>
  <si>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</si>
  <si>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</si>
  <si>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</si>
  <si>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</si>
  <si>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</si>
  <si>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</si>
  <si>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</si>
  <si>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</si>
  <si>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</si>
  <si>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</si>
  <si>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</si>
  <si>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</si>
  <si>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</si>
  <si>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</si>
  <si>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</si>
  <si>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</si>
  <si>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</si>
  <si>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</si>
  <si>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</si>
  <si>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</si>
  <si>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</si>
  <si>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</si>
  <si>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</si>
  <si>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</si>
  <si>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</si>
  <si>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</si>
  <si>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</si>
  <si>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</si>
  <si>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</si>
  <si>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</si>
  <si>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</si>
  <si>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</si>
  <si>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</si>
  <si>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</si>
  <si>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</si>
  <si>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</si>
  <si>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</si>
  <si>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</si>
  <si>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</si>
  <si>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</si>
  <si>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</si>
  <si>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</si>
  <si>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</si>
  <si>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</si>
  <si>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</si>
  <si>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</si>
  <si>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</si>
  <si>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</si>
  <si>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</si>
  <si>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</si>
  <si>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</si>
  <si>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</si>
  <si>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</si>
  <si>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</si>
  <si>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</si>
  <si>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</si>
  <si>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</si>
  <si>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</si>
  <si>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</si>
  <si>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</si>
  <si>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</si>
  <si>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</si>
  <si>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</si>
  <si>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</si>
  <si>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</si>
  <si>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</si>
  <si>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</si>
  <si>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</si>
  <si>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</si>
  <si>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</si>
  <si>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</si>
  <si>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</si>
  <si>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</si>
  <si>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</si>
  <si>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</si>
  <si>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</si>
  <si>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</si>
  <si>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</si>
  <si>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</si>
  <si>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</si>
  <si>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</si>
  <si>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</si>
  <si>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</si>
  <si>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</si>
  <si>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</si>
  <si>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</si>
  <si>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</si>
  <si>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</si>
  <si>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</si>
  <si>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</si>
  <si>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</si>
  <si>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</si>
  <si>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</si>
  <si>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</si>
  <si>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</si>
  <si>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</si>
  <si>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</si>
  <si>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</si>
  <si>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</si>
  <si>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</si>
  <si>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</si>
  <si>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</si>
  <si>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</si>
  <si>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</si>
  <si>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</si>
  <si>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</si>
  <si>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</si>
  <si>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</si>
  <si>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</si>
  <si>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</si>
  <si>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</si>
  <si>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</si>
  <si>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</si>
  <si>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</si>
  <si>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</si>
  <si>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</si>
  <si>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</si>
  <si>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</si>
  <si>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</si>
  <si>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</si>
  <si>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</si>
  <si>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</si>
  <si>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</si>
  <si>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</si>
  <si>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</si>
  <si>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</si>
  <si>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</si>
  <si>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</si>
  <si>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</si>
  <si>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</si>
  <si>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</si>
  <si>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</si>
  <si>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</si>
  <si>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</si>
  <si>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</si>
  <si>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</si>
  <si>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</si>
  <si>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</si>
  <si>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</si>
  <si>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</si>
  <si>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</si>
  <si>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</si>
  <si>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</si>
  <si>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</si>
  <si>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</si>
  <si>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</si>
  <si>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</si>
  <si>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</si>
  <si>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</si>
  <si>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</si>
  <si>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</si>
  <si>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</si>
  <si>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</si>
  <si>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</si>
  <si>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</si>
  <si>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</si>
  <si>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</si>
  <si>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</si>
  <si>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</si>
  <si>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</si>
  <si>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</si>
  <si>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</si>
  <si>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</si>
  <si>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</si>
  <si>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</si>
  <si>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</si>
  <si>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</si>
  <si>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</si>
  <si>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</si>
  <si>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</si>
  <si>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</si>
  <si>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</si>
  <si>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</si>
  <si>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</si>
  <si>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</si>
  <si>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</si>
  <si>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</si>
  <si>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</si>
  <si>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</si>
  <si>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</si>
  <si>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</si>
  <si>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</si>
  <si>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</si>
  <si>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</si>
  <si>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</si>
  <si>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</si>
  <si>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</si>
  <si>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</si>
  <si>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</si>
  <si>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</si>
  <si>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</si>
  <si>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</si>
  <si>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</si>
  <si>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</si>
  <si>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</si>
  <si>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</si>
  <si>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</si>
  <si>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</si>
  <si>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</si>
  <si>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</si>
  <si>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</si>
  <si>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</si>
  <si>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</si>
  <si>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</si>
  <si>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</si>
  <si>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</si>
  <si>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</si>
  <si>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</si>
  <si>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</si>
  <si>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</si>
  <si>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</si>
  <si>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</si>
  <si>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</si>
  <si>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</si>
  <si>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</si>
  <si>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</si>
  <si>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</si>
  <si>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</si>
  <si>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</si>
  <si>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</si>
  <si>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</si>
  <si>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</si>
  <si>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</si>
  <si>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</si>
  <si>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</si>
  <si>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</si>
  <si>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</si>
  <si>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</si>
  <si>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</si>
  <si>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</si>
  <si>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</si>
  <si>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</si>
  <si>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</si>
  <si>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</si>
  <si>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</si>
  <si>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</si>
  <si>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</si>
  <si>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</si>
  <si>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</si>
  <si>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</si>
  <si>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</si>
  <si>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</si>
  <si>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</si>
  <si>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</si>
  <si>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</si>
  <si>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</si>
  <si>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</si>
  <si>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</si>
  <si>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</si>
  <si>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</si>
  <si>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</si>
  <si>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</si>
  <si>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</si>
  <si>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</si>
  <si>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</si>
  <si>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</si>
  <si>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</si>
  <si>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</si>
  <si>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</si>
  <si>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</si>
  <si>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</si>
  <si>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</si>
  <si>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</si>
  <si>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</si>
  <si>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</si>
  <si>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</si>
  <si>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</si>
  <si>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</si>
  <si>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</si>
  <si>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</si>
  <si>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</si>
  <si>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</si>
  <si>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</si>
  <si>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</si>
  <si>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</si>
  <si>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</si>
  <si>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</si>
  <si>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</si>
  <si>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</si>
  <si>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</si>
  <si>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</si>
  <si>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</si>
  <si>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</si>
  <si>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</si>
  <si>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</si>
  <si>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</si>
  <si>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</si>
  <si>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</si>
  <si>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</si>
  <si>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</si>
  <si>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</si>
  <si>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</si>
  <si>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</si>
  <si>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</si>
  <si>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</si>
  <si>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</si>
  <si>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</si>
  <si>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</si>
  <si>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</si>
  <si>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</si>
  <si>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</si>
  <si>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</si>
  <si>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</si>
  <si>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</si>
  <si>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</si>
  <si>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</si>
  <si>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</si>
  <si>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</si>
  <si>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</si>
  <si>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</si>
  <si>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</si>
  <si>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</si>
  <si>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</si>
  <si>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</si>
  <si>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</si>
  <si>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</si>
  <si>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</si>
  <si>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</si>
  <si>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</si>
  <si>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</si>
  <si>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</si>
  <si>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</si>
  <si>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</si>
  <si>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</si>
  <si>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</si>
  <si>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</si>
  <si>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</si>
  <si>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</si>
  <si>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</si>
  <si>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</si>
  <si>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</si>
  <si>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</si>
  <si>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</si>
  <si>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</si>
  <si>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</si>
  <si>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</si>
  <si>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</si>
  <si>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</si>
  <si>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</si>
  <si>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</si>
  <si>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</si>
  <si>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</si>
  <si>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</si>
  <si>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</si>
  <si>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</si>
  <si>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</si>
  <si>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</si>
  <si>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</si>
  <si>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</si>
  <si>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</si>
  <si>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</si>
  <si>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</si>
  <si>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</si>
  <si>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</si>
  <si>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</si>
  <si>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</si>
  <si>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</si>
  <si>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</si>
  <si>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</si>
  <si>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</si>
  <si>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</si>
  <si>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</si>
  <si>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</si>
  <si>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</si>
  <si>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</si>
  <si>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</si>
  <si>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</si>
  <si>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</si>
  <si>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</si>
  <si>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</si>
  <si>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</si>
  <si>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</si>
  <si>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</si>
  <si>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</si>
  <si>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</si>
  <si>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</si>
  <si>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</si>
  <si>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</si>
  <si>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</si>
  <si>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</si>
  <si>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</si>
  <si>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</si>
  <si>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</si>
  <si>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</si>
  <si>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</si>
  <si>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</si>
  <si>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</si>
  <si>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</si>
  <si>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</si>
  <si>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</si>
  <si>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</si>
  <si>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</si>
  <si>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</si>
  <si>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</si>
  <si>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</si>
  <si>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</si>
  <si>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</si>
  <si>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</si>
  <si>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</si>
  <si>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</si>
  <si>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</si>
  <si>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</si>
  <si>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</si>
  <si>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</si>
  <si>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</si>
  <si>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</si>
  <si>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</si>
  <si>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</si>
  <si>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</si>
  <si>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</si>
  <si>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</si>
  <si>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</si>
  <si>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</si>
  <si>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</si>
  <si>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</si>
  <si>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</si>
  <si>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</si>
  <si>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</si>
  <si>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</si>
  <si>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</si>
  <si>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</si>
  <si>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</si>
  <si>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</si>
  <si>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</si>
  <si>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</si>
  <si>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</si>
  <si>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</si>
  <si>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</si>
  <si>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</si>
  <si>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</si>
  <si>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</si>
  <si>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</si>
  <si>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</si>
  <si>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</si>
  <si>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</si>
  <si>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</si>
  <si>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</si>
  <si>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</si>
  <si>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</si>
  <si>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</si>
  <si>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</si>
  <si>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</si>
  <si>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</si>
  <si>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</si>
  <si>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</si>
  <si>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</si>
  <si>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</si>
  <si>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</si>
  <si>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</si>
  <si>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</si>
  <si>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</si>
  <si>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</si>
  <si>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</si>
  <si>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</si>
  <si>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</si>
  <si>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</si>
  <si>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</si>
  <si>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</si>
  <si>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</si>
  <si>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</si>
  <si>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</si>
  <si>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</si>
  <si>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</si>
  <si>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</si>
  <si>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</si>
  <si>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</si>
  <si>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</si>
  <si>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</si>
  <si>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</si>
  <si>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</si>
  <si>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</si>
  <si>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</si>
  <si>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</si>
  <si>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</si>
  <si>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</si>
  <si>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</si>
  <si>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</si>
  <si>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</si>
  <si>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</si>
  <si>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</si>
  <si>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</si>
  <si>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</si>
  <si>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</si>
  <si>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</si>
  <si>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</si>
  <si>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</si>
  <si>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</si>
  <si>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</si>
  <si>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</si>
  <si>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</si>
  <si>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</si>
  <si>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</si>
  <si>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</si>
  <si>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</si>
  <si>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</si>
  <si>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</si>
  <si>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</si>
  <si>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</si>
  <si>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</si>
  <si>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</si>
  <si>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</si>
  <si>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</si>
  <si>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</si>
  <si>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</si>
  <si>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</si>
  <si>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</si>
  <si>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</si>
  <si>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</si>
  <si>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</si>
  <si>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</si>
  <si>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</si>
  <si>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</si>
  <si>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</si>
  <si>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</si>
  <si>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</si>
  <si>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</si>
  <si>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</si>
  <si>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</si>
  <si>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</si>
  <si>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</si>
  <si>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</si>
  <si>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</si>
  <si>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</si>
  <si>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</si>
  <si>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</si>
  <si>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</si>
  <si>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</si>
  <si>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</si>
  <si>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</si>
  <si>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</si>
  <si>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</si>
  <si>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</si>
  <si>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</si>
  <si>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</si>
  <si>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</si>
  <si>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</si>
  <si>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</si>
  <si>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</si>
  <si>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</si>
  <si>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</si>
  <si>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</si>
  <si>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</si>
  <si>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</si>
  <si>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</si>
  <si>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</si>
  <si>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</si>
  <si>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</si>
  <si>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</si>
  <si>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</si>
  <si>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</si>
  <si>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</si>
  <si>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</si>
  <si>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</si>
  <si>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</si>
  <si>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</si>
  <si>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</si>
  <si>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</si>
  <si>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</si>
  <si>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</si>
  <si>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</si>
  <si>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</si>
  <si>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</si>
  <si>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</si>
  <si>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</si>
  <si>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</si>
  <si>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</si>
  <si>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</si>
  <si>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</si>
  <si>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</si>
  <si>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</si>
  <si>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</si>
  <si>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</si>
  <si>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</si>
  <si>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</si>
  <si>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</si>
  <si>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</si>
  <si>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</si>
  <si>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</si>
  <si>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</si>
  <si>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</si>
  <si>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</si>
  <si>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</si>
  <si>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</si>
  <si>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</si>
  <si>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</si>
  <si>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</si>
  <si>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</si>
  <si>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</si>
  <si>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</si>
  <si>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</si>
  <si>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</si>
  <si>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</si>
  <si>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</si>
  <si>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</si>
  <si>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</si>
  <si>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</si>
  <si>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</si>
  <si>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</si>
  <si>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</si>
  <si>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</si>
  <si>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</si>
  <si>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</si>
  <si>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</si>
  <si>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</si>
  <si>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</si>
  <si>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</si>
  <si>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</si>
  <si>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</si>
  <si>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</si>
  <si>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</si>
  <si>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</si>
  <si>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</si>
  <si>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</si>
  <si>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</si>
  <si>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</si>
  <si>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</si>
  <si>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</si>
  <si>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</si>
  <si>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</si>
  <si>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</si>
  <si>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</si>
  <si>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</si>
  <si>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</si>
  <si>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</si>
  <si>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</si>
  <si>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</si>
  <si>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</si>
  <si>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</si>
  <si>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</si>
  <si>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</si>
  <si>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</si>
  <si>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</si>
  <si>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</si>
  <si>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</si>
  <si>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</si>
  <si>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</si>
  <si>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</si>
  <si>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</si>
  <si>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</si>
  <si>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</si>
  <si>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</si>
  <si>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</si>
  <si>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</si>
  <si>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</si>
  <si>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</si>
  <si>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</si>
  <si>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</si>
  <si>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</si>
  <si>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</si>
  <si>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</si>
  <si>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</si>
  <si>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</si>
  <si>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</si>
  <si>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</si>
  <si>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</si>
  <si>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</si>
  <si>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</si>
  <si>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</si>
  <si>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</si>
  <si>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</si>
  <si>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</si>
  <si>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</si>
  <si>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</si>
  <si>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</si>
  <si>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</si>
  <si>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</si>
  <si>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</si>
  <si>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</si>
  <si>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</si>
  <si>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</si>
  <si>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</si>
  <si>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</si>
  <si>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</si>
  <si>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</si>
  <si>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</si>
  <si>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</si>
  <si>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</si>
  <si>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</si>
  <si>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</si>
  <si>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</si>
  <si>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</si>
  <si>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</si>
  <si>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</si>
  <si>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</si>
  <si>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</si>
  <si>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</si>
  <si>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</si>
  <si>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</si>
  <si>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</si>
  <si>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</si>
  <si>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</si>
  <si>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</si>
  <si>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</si>
  <si>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</si>
  <si>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</si>
  <si>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</si>
  <si>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</si>
  <si>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</si>
  <si>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</si>
  <si>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</si>
  <si>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</si>
  <si>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</si>
  <si>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</si>
  <si>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</si>
  <si>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</si>
  <si>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</si>
  <si>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</si>
  <si>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</si>
  <si>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</si>
  <si>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</si>
  <si>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</si>
  <si>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</si>
  <si>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</si>
  <si>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</si>
  <si>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</si>
  <si>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</si>
  <si>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</si>
  <si>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</si>
  <si>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</si>
  <si>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</si>
  <si>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</si>
  <si>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</si>
  <si>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</si>
  <si>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</si>
  <si>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</si>
  <si>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</si>
  <si>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</si>
  <si>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</si>
  <si>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</si>
  <si>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</si>
  <si>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</si>
  <si>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</si>
  <si>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</si>
  <si>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</si>
  <si>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</si>
  <si>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</si>
  <si>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</si>
  <si>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</si>
  <si>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</si>
  <si>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</si>
  <si>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</si>
  <si>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</si>
  <si>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</si>
  <si>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</si>
  <si>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</si>
  <si>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</si>
  <si>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</si>
  <si>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</si>
  <si>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</si>
  <si>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</si>
  <si>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</si>
  <si>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</si>
  <si>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</si>
  <si>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</si>
  <si>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</si>
  <si>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</si>
  <si>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</si>
  <si>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</si>
  <si>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</si>
  <si>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</si>
  <si>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</si>
  <si>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</si>
  <si>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</si>
  <si>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</si>
  <si>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</si>
  <si>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</si>
  <si>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</si>
  <si>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</si>
  <si>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</si>
  <si>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</si>
  <si>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</si>
  <si>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</si>
  <si>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</si>
  <si>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</si>
  <si>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</si>
  <si>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</si>
  <si>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</si>
  <si>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</si>
  <si>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</si>
  <si>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</si>
  <si>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</si>
  <si>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</si>
  <si>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</si>
  <si>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</si>
  <si>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</si>
  <si>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</si>
  <si>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</si>
  <si>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</si>
  <si>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</si>
  <si>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</si>
  <si>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</si>
  <si>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</si>
  <si>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</si>
  <si>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</si>
  <si>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</si>
  <si>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</si>
  <si>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</si>
  <si>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</si>
  <si>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</si>
  <si>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</si>
  <si>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</si>
  <si>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</si>
  <si>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</si>
  <si>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</si>
  <si>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</si>
  <si>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</si>
  <si>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</si>
  <si>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</si>
  <si>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</si>
  <si>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</si>
  <si>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</si>
  <si>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</si>
  <si>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</si>
  <si>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</si>
  <si>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</si>
  <si>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</si>
  <si>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</si>
  <si>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</si>
  <si>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</si>
  <si>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</si>
  <si>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</si>
  <si>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</si>
  <si>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</si>
  <si>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</si>
  <si>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</si>
  <si>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</si>
  <si>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</si>
  <si>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</si>
  <si>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</si>
  <si>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</si>
  <si>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</si>
  <si>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</si>
  <si>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</si>
  <si>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</si>
  <si>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</si>
  <si>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</si>
  <si>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</si>
  <si>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</si>
  <si>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</si>
  <si>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</si>
  <si>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</si>
  <si>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</si>
  <si>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</si>
  <si>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</si>
  <si>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</si>
  <si>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</si>
  <si>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</si>
  <si>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</si>
  <si>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</si>
  <si>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</si>
  <si>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</si>
  <si>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</si>
  <si>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</si>
  <si>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</si>
  <si>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</si>
  <si>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</si>
  <si>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</si>
  <si>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</si>
  <si>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</si>
  <si>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</si>
  <si>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</si>
  <si>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</si>
  <si>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</si>
  <si>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</si>
  <si>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</si>
  <si>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</si>
  <si>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</si>
  <si>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</si>
  <si>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</si>
  <si>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</si>
  <si>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</si>
  <si>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</si>
  <si>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</si>
  <si>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</si>
  <si>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</si>
  <si>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</si>
  <si>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</si>
  <si>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</si>
  <si>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</si>
  <si>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</si>
  <si>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</si>
  <si>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</si>
  <si>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</si>
  <si>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</si>
  <si>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</si>
  <si>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</si>
  <si>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</si>
  <si>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</si>
  <si>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</si>
  <si>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</si>
  <si>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</si>
  <si>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</si>
  <si>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</si>
  <si>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</si>
  <si>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</si>
  <si>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</si>
  <si>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</si>
  <si>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</si>
  <si>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</si>
  <si>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</si>
  <si>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</si>
  <si>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</si>
  <si>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</si>
  <si>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</si>
  <si>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</si>
  <si>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</si>
  <si>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</si>
  <si>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</si>
  <si>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</si>
  <si>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</si>
  <si>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</si>
  <si>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</si>
  <si>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</si>
  <si>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</si>
  <si>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</si>
  <si>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</si>
  <si>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</si>
  <si>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</si>
  <si>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</si>
  <si>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</si>
  <si>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</si>
  <si>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</si>
  <si>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</si>
  <si>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</si>
  <si>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</si>
  <si>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</si>
  <si>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</si>
  <si>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</si>
  <si>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</si>
  <si>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</si>
  <si>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</si>
  <si>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</si>
  <si>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</si>
  <si>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</si>
  <si>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</si>
  <si>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</si>
  <si>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</si>
  <si>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</si>
  <si>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</si>
  <si>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</si>
  <si>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</si>
  <si>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</si>
  <si>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</si>
  <si>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</si>
  <si>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</si>
  <si>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</si>
  <si>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</si>
  <si>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</si>
  <si>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</si>
  <si>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</si>
  <si>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</si>
  <si>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</si>
  <si>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</si>
  <si>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</si>
  <si>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</si>
  <si>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</si>
  <si>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</si>
  <si>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</si>
  <si>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</si>
  <si>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</si>
  <si>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</si>
  <si>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</si>
  <si>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</si>
  <si>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</si>
  <si>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</si>
  <si>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</si>
  <si>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</si>
  <si>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</si>
  <si>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</si>
  <si>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</si>
  <si>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</si>
  <si>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</si>
  <si>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</si>
  <si>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</si>
  <si>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</si>
  <si>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</si>
  <si>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</si>
  <si>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</si>
  <si>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</si>
  <si>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</si>
  <si>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</si>
  <si>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</si>
  <si>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</si>
  <si>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</si>
  <si>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</si>
  <si>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</si>
  <si>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</si>
  <si>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</si>
  <si>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</si>
  <si>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</si>
  <si>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</si>
  <si>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</si>
  <si>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</si>
  <si>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</si>
  <si>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</si>
  <si>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</si>
  <si>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</si>
  <si>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</si>
  <si>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</si>
  <si>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</si>
  <si>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</si>
  <si>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</si>
  <si>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</si>
  <si>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</si>
  <si>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</si>
  <si>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</si>
  <si>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</si>
  <si>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</si>
  <si>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</si>
  <si>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</si>
  <si>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</si>
  <si>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</si>
  <si>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</si>
  <si>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</si>
  <si>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</si>
  <si>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</si>
  <si>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</si>
  <si>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</si>
  <si>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</si>
  <si>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</si>
  <si>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</si>
  <si>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</si>
  <si>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</si>
  <si>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</si>
  <si>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</si>
  <si>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</si>
  <si>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</si>
  <si>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</si>
  <si>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</si>
  <si>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</si>
  <si>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</si>
  <si>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</si>
  <si>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</si>
  <si>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</si>
  <si>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</si>
  <si>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</si>
  <si>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</si>
  <si>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</si>
  <si>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</si>
  <si>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</si>
  <si>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</si>
  <si>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</si>
  <si>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</si>
  <si>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</si>
  <si>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</si>
  <si>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</si>
  <si>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</si>
  <si>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</si>
  <si>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</si>
  <si>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</si>
  <si>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</si>
  <si>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</si>
  <si>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</si>
  <si>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</si>
  <si>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</si>
  <si>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</si>
  <si>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</si>
  <si>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</si>
  <si>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</si>
  <si>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</si>
  <si>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</si>
  <si>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</si>
  <si>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</si>
  <si>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</si>
  <si>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</si>
  <si>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</si>
  <si>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</si>
  <si>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</si>
  <si>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</si>
  <si>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</si>
  <si>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</si>
  <si>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</si>
  <si>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</si>
  <si>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</si>
  <si>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</si>
  <si>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</si>
  <si>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</si>
  <si>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</si>
  <si>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</si>
  <si>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</si>
  <si>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</si>
  <si>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</si>
  <si>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</si>
  <si>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</si>
  <si>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</si>
  <si>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</si>
  <si>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</si>
  <si>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</si>
  <si>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</si>
  <si>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</si>
  <si>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</si>
  <si>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</si>
  <si>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</si>
  <si>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</si>
  <si>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</si>
  <si>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</si>
  <si>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</si>
  <si>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</si>
  <si>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</si>
  <si>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</si>
  <si>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</si>
  <si>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</si>
  <si>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</si>
  <si>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</si>
  <si>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</si>
  <si>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</si>
  <si>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</si>
  <si>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</si>
  <si>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</si>
  <si>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</si>
  <si>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</si>
  <si>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</si>
  <si>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</si>
  <si>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</si>
  <si>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</si>
  <si>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</si>
  <si>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</si>
  <si>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</si>
  <si>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</si>
  <si>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</si>
  <si>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</si>
  <si>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</si>
  <si>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</si>
  <si>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</si>
  <si>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</si>
  <si>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</si>
  <si>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</si>
  <si>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</si>
  <si>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</si>
  <si>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</si>
  <si>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</si>
  <si>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</si>
  <si>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</si>
  <si>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</si>
  <si>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</si>
  <si>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</si>
  <si>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</si>
  <si>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</si>
  <si>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</si>
  <si>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</si>
  <si>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</si>
  <si>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</si>
  <si>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</si>
  <si>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</si>
  <si>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</si>
  <si>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</si>
  <si>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</si>
  <si>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</si>
  <si>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</si>
  <si>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</si>
  <si>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</si>
  <si>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</si>
  <si>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</si>
  <si>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</si>
  <si>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</si>
  <si>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</si>
  <si>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</si>
  <si>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</si>
  <si>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</si>
  <si>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</si>
  <si>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</si>
  <si>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</si>
  <si>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</si>
  <si>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</si>
  <si>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</si>
  <si>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</si>
  <si>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</si>
  <si>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</si>
  <si>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</si>
  <si>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</si>
  <si>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</si>
  <si>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</si>
  <si>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</si>
  <si>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</si>
  <si>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</si>
  <si>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</si>
  <si>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</si>
  <si>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</si>
  <si>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</si>
  <si>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</si>
  <si>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</si>
  <si>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</si>
  <si>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</si>
  <si>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</si>
  <si>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</si>
  <si>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</si>
  <si>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</si>
  <si>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</si>
  <si>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</si>
  <si>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</si>
  <si>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</si>
  <si>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</si>
  <si>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</si>
  <si>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</si>
  <si>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</si>
  <si>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</si>
  <si>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</si>
  <si>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</si>
  <si>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</si>
  <si>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</si>
  <si>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</si>
  <si>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</si>
  <si>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</si>
  <si>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</si>
  <si>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</si>
  <si>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</si>
  <si>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</si>
  <si>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</si>
  <si>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</si>
  <si>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</si>
  <si>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</si>
  <si>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</si>
  <si>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</si>
  <si>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</si>
  <si>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</si>
  <si>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</si>
  <si>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</si>
  <si>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</si>
  <si>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</si>
  <si>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</si>
  <si>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</si>
  <si>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</si>
  <si>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</si>
  <si>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</si>
  <si>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</si>
  <si>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</si>
  <si>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</si>
  <si>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</si>
  <si>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</si>
  <si>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</si>
  <si>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</si>
  <si>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</si>
  <si>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</si>
  <si>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</si>
  <si>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</si>
  <si>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</si>
  <si>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</si>
  <si>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</si>
  <si>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</si>
  <si>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</si>
  <si>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</si>
  <si>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</si>
  <si>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</si>
  <si>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</si>
  <si>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</si>
  <si>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</si>
  <si>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</si>
  <si>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</si>
  <si>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</si>
  <si>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</si>
  <si>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</si>
  <si>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</si>
  <si>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</si>
  <si>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</si>
  <si>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</si>
  <si>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</si>
  <si>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</si>
  <si>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</si>
  <si>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</si>
  <si>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</si>
  <si>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</si>
  <si>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</si>
  <si>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</si>
  <si>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</si>
  <si>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</si>
  <si>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</si>
  <si>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</si>
  <si>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</si>
  <si>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</si>
  <si>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</si>
  <si>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</si>
  <si>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</si>
  <si>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</si>
  <si>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</si>
  <si>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</si>
  <si>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</si>
  <si>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</si>
  <si>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</si>
  <si>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</si>
  <si>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</si>
  <si>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</si>
  <si>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</si>
  <si>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</si>
  <si>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</si>
  <si>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</si>
  <si>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</si>
  <si>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</si>
  <si>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</si>
  <si>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</si>
  <si>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</si>
  <si>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</si>
  <si>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</si>
  <si>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</si>
  <si>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</si>
  <si>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</si>
  <si>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</si>
  <si>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</si>
  <si>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</si>
  <si>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</si>
  <si>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</si>
  <si>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</si>
  <si>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</si>
  <si>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</si>
  <si>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</si>
  <si>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</si>
  <si>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</si>
  <si>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</si>
  <si>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</si>
  <si>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</si>
  <si>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</si>
  <si>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</si>
  <si>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</si>
  <si>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</si>
  <si>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</si>
  <si>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</si>
  <si>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</si>
  <si>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</si>
  <si>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</si>
  <si>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</si>
  <si>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</si>
  <si>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</si>
  <si>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</si>
  <si>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</si>
  <si>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</si>
  <si>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</si>
  <si>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</si>
  <si>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</si>
  <si>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</si>
  <si>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</si>
  <si>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</si>
  <si>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</si>
  <si>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</si>
  <si>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</si>
  <si>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</si>
  <si>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</si>
  <si>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</si>
  <si>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</si>
  <si>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</si>
  <si>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</si>
  <si>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</si>
  <si>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</si>
  <si>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</si>
  <si>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</si>
  <si>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</si>
  <si>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</si>
  <si>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</si>
  <si>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</si>
  <si>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</si>
  <si>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</si>
  <si>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</si>
  <si>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</si>
  <si>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</si>
  <si>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</si>
  <si>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</si>
  <si>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</si>
  <si>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</si>
  <si>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</si>
  <si>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</si>
  <si>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</si>
  <si>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</si>
  <si>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</si>
  <si>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</si>
  <si>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</si>
  <si>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</si>
  <si>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</si>
  <si>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</si>
  <si>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</si>
  <si>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</si>
  <si>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</si>
  <si>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</si>
  <si>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</si>
  <si>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</si>
  <si>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</si>
  <si>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</si>
  <si>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</si>
  <si>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</si>
  <si>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</si>
  <si>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</si>
  <si>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</si>
  <si>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</si>
  <si>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</si>
  <si>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</si>
  <si>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</si>
  <si>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</si>
  <si>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</si>
  <si>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</si>
  <si>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</si>
  <si>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</si>
  <si>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</si>
  <si>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</si>
  <si>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</si>
  <si>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</si>
  <si>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</si>
  <si>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</si>
  <si>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</si>
  <si>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</si>
  <si>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</si>
  <si>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</si>
  <si>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</si>
  <si>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</si>
  <si>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</si>
  <si>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</si>
  <si>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</si>
  <si>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</si>
  <si>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</si>
  <si>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</si>
  <si>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</si>
  <si>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</si>
  <si>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</si>
  <si>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</si>
  <si>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</si>
  <si>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</si>
  <si>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</si>
  <si>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</si>
  <si>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</si>
  <si>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</si>
  <si>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</si>
  <si>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</si>
  <si>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</si>
  <si>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</si>
  <si>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</si>
  <si>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</si>
  <si>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</si>
  <si>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</si>
  <si>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</si>
  <si>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</si>
  <si>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</si>
  <si>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</si>
  <si>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</si>
  <si>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</si>
  <si>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</si>
  <si>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</si>
  <si>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</si>
  <si>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</si>
  <si>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</si>
  <si>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</si>
  <si>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</si>
  <si>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</si>
  <si>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</si>
  <si>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</si>
  <si>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</si>
  <si>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</si>
  <si>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</si>
  <si>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</si>
  <si>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</si>
  <si>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</si>
  <si>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</si>
  <si>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</si>
  <si>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</si>
  <si>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</si>
  <si>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</si>
  <si>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</si>
  <si>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</si>
  <si>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</si>
  <si>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</si>
  <si>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</si>
  <si>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</si>
  <si>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</si>
  <si>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</si>
  <si>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</si>
  <si>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</si>
  <si>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</si>
  <si>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</si>
  <si>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</si>
  <si>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</si>
  <si>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</si>
  <si>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</si>
  <si>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</si>
  <si>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</si>
  <si>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</si>
  <si>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</si>
  <si>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</si>
  <si>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</si>
  <si>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</si>
  <si>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</si>
  <si>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</si>
  <si>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</si>
  <si>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</si>
  <si>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</si>
  <si>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</si>
  <si>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</si>
  <si>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</si>
  <si>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</si>
  <si>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</si>
  <si>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</si>
  <si>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</si>
  <si>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</si>
  <si>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</si>
  <si>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</si>
  <si>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</si>
  <si>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</si>
  <si>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</si>
  <si>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</si>
  <si>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</si>
  <si>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</si>
  <si>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</si>
  <si>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</si>
  <si>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</si>
  <si>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</si>
  <si>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</si>
  <si>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</si>
  <si>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</si>
  <si>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</si>
  <si>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</si>
  <si>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</si>
  <si>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</si>
  <si>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</si>
  <si>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</si>
  <si>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</si>
  <si>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</si>
  <si>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</si>
  <si>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</si>
  <si>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</si>
  <si>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</si>
  <si>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</si>
  <si>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</si>
  <si>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</si>
  <si>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</si>
  <si>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</si>
  <si>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</si>
  <si>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</si>
  <si>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</si>
  <si>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</si>
  <si>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</si>
  <si>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</si>
  <si>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</si>
  <si>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</si>
  <si>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</si>
  <si>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</si>
  <si>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</si>
  <si>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</si>
  <si>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</si>
  <si>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</si>
  <si>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</si>
  <si>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</si>
  <si>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</si>
  <si>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</si>
  <si>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</si>
  <si>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</si>
  <si>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</si>
  <si>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</si>
  <si>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</si>
  <si>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</si>
  <si>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</si>
  <si>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</si>
  <si>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</si>
  <si>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</si>
  <si>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</si>
  <si>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</si>
  <si>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</si>
  <si>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</si>
  <si>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</si>
  <si>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</si>
  <si>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</si>
  <si>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</si>
  <si>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</si>
  <si>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</si>
  <si>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</si>
  <si>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</si>
  <si>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</si>
  <si>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</si>
  <si>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</si>
  <si>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</si>
  <si>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</si>
  <si>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</si>
  <si>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</si>
  <si>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</si>
  <si>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</si>
  <si>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</si>
  <si>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</si>
  <si>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</si>
  <si>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</si>
  <si>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</si>
  <si>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</si>
  <si>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</si>
  <si>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</si>
  <si>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</si>
  <si>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</si>
  <si>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</si>
  <si>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</si>
  <si>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</si>
  <si>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</si>
  <si>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</si>
  <si>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</si>
  <si>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</si>
  <si>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</si>
  <si>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</si>
  <si>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</si>
  <si>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</si>
  <si>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</si>
  <si>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</si>
  <si>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</si>
  <si>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</si>
  <si>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</si>
  <si>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</si>
  <si>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</si>
  <si>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</si>
  <si>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</si>
  <si>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</si>
  <si>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</si>
  <si>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</si>
  <si>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</si>
  <si>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</si>
  <si>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</si>
  <si>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</si>
  <si>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</si>
  <si>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</si>
  <si>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</si>
  <si>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</si>
  <si>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</si>
  <si>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</si>
  <si>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</si>
  <si>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</si>
  <si>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</si>
  <si>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</si>
  <si>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</si>
  <si>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</si>
  <si>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</si>
  <si>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</si>
  <si>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</si>
  <si>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</si>
  <si>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</si>
  <si>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</si>
  <si>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</si>
  <si>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</si>
  <si>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</si>
  <si>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</si>
  <si>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</si>
  <si>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</si>
  <si>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</si>
  <si>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</si>
  <si>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</si>
  <si>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</si>
  <si>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</si>
  <si>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</si>
  <si>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</si>
  <si>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</si>
  <si>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</si>
  <si>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</si>
  <si>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</si>
  <si>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</si>
  <si>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</si>
  <si>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</si>
  <si>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</si>
  <si>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</si>
  <si>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</si>
  <si>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</si>
  <si>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</si>
  <si>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</si>
  <si>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</si>
  <si>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</si>
  <si>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</si>
  <si>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</si>
  <si>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</si>
  <si>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</si>
  <si>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</si>
  <si>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</si>
  <si>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</si>
  <si>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</si>
  <si>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</si>
  <si>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</si>
  <si>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</si>
  <si>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</si>
  <si>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</si>
  <si>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</si>
  <si>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</si>
  <si>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</si>
  <si>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</si>
  <si>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</si>
  <si>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</si>
  <si>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</si>
  <si>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</si>
  <si>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</si>
  <si>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</si>
  <si>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</si>
  <si>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</si>
  <si>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</si>
  <si>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</si>
  <si>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</si>
  <si>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</si>
  <si>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</si>
  <si>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</si>
  <si>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</si>
  <si>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</si>
  <si>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</si>
  <si>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</si>
  <si>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</si>
  <si>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</si>
  <si>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</si>
  <si>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</si>
  <si>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</si>
  <si>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</si>
  <si>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</si>
  <si>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</si>
  <si>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</si>
  <si>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</si>
  <si>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</si>
  <si>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</si>
  <si>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</si>
  <si>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</si>
  <si>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</si>
  <si>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</si>
  <si>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</si>
  <si>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</si>
  <si>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</si>
  <si>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</si>
  <si>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</si>
  <si>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</si>
  <si>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</si>
  <si>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</si>
  <si>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</si>
  <si>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</si>
  <si>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</si>
  <si>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</si>
  <si>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</si>
  <si>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</si>
  <si>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</si>
  <si>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</si>
  <si>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</si>
  <si>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</si>
  <si>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</si>
  <si>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</si>
  <si>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</si>
  <si>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</si>
  <si>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</si>
  <si>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</si>
  <si>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</si>
  <si>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</si>
  <si>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</si>
  <si>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</si>
  <si>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</si>
  <si>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</si>
  <si>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</si>
  <si>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</si>
  <si>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</si>
  <si>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</si>
  <si>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</si>
  <si>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</si>
  <si>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</si>
  <si>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</si>
  <si>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</si>
  <si>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</si>
  <si>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</si>
  <si>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</si>
  <si>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</si>
  <si>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</si>
  <si>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</si>
  <si>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</si>
  <si>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</si>
  <si>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</si>
  <si>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</si>
  <si>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</si>
  <si>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</si>
  <si>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</si>
  <si>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</si>
  <si>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</si>
  <si>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</si>
  <si>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</si>
  <si>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</si>
  <si>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</si>
  <si>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</si>
  <si>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</si>
  <si>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</si>
  <si>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</si>
  <si>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</si>
  <si>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</si>
  <si>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</si>
  <si>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</si>
  <si>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</si>
  <si>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</si>
  <si>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</si>
  <si>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</si>
  <si>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</si>
  <si>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</si>
  <si>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</si>
  <si>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</si>
  <si>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</si>
  <si>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</si>
  <si>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</si>
  <si>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</si>
  <si>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</si>
  <si>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</si>
  <si>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</si>
  <si>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</si>
  <si>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</si>
  <si>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</si>
  <si>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</si>
  <si>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</si>
  <si>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</si>
  <si>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</si>
  <si>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</si>
  <si>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</si>
  <si>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</si>
  <si>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</si>
  <si>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</si>
  <si>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</si>
  <si>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</si>
  <si>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</si>
  <si>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</si>
  <si>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</si>
  <si>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</si>
  <si>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</si>
  <si>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</si>
  <si>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</si>
  <si>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</si>
  <si>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</si>
  <si>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</si>
  <si>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</si>
  <si>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</si>
  <si>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</si>
  <si>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</si>
  <si>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</si>
  <si>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</si>
  <si>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</si>
  <si>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</si>
  <si>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</si>
  <si>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</si>
  <si>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</si>
  <si>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</si>
  <si>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</si>
  <si>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</si>
  <si>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</si>
  <si>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</si>
  <si>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</si>
  <si>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</si>
  <si>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</si>
  <si>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</si>
  <si>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</si>
  <si>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</si>
  <si>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</si>
  <si>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</si>
  <si>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</si>
  <si>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</si>
  <si>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</si>
  <si>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</si>
  <si>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</si>
  <si>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</si>
  <si>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</si>
  <si>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</si>
  <si>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</si>
  <si>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</si>
  <si>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</si>
  <si>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</si>
  <si>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</si>
  <si>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</si>
  <si>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</si>
  <si>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</si>
  <si>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</si>
  <si>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</si>
  <si>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</si>
  <si>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</si>
  <si>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</si>
  <si>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</si>
  <si>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</si>
  <si>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</si>
  <si>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</si>
  <si>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</si>
  <si>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</si>
  <si>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</si>
  <si>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</si>
  <si>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</si>
  <si>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</si>
  <si>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</si>
  <si>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</si>
  <si>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</si>
  <si>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</si>
  <si>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</si>
  <si>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</si>
  <si>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</si>
  <si>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</si>
  <si>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</si>
  <si>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</si>
  <si>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</si>
  <si>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</si>
  <si>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</si>
  <si>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</si>
  <si>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</si>
  <si>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</si>
  <si>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</si>
  <si>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</si>
  <si>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</si>
  <si>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</si>
  <si>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</si>
  <si>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</si>
  <si>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</si>
  <si>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</si>
  <si>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</si>
  <si>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</si>
  <si>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</si>
  <si>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</si>
  <si>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</si>
  <si>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</si>
  <si>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</si>
  <si>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</si>
  <si>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</si>
  <si>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</si>
  <si>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</si>
  <si>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</si>
  <si>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</si>
  <si>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</si>
  <si>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</si>
  <si>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</si>
  <si>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</si>
  <si>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</si>
  <si>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</si>
  <si>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</si>
  <si>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</si>
  <si>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</si>
  <si>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</si>
  <si>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</si>
  <si>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</si>
  <si>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</si>
  <si>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</si>
  <si>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</si>
  <si>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</si>
  <si>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</si>
  <si>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</si>
  <si>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</si>
  <si>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</si>
  <si>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</si>
  <si>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</si>
  <si>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</si>
  <si>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</si>
  <si>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</si>
  <si>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</si>
  <si>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</si>
  <si>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</si>
  <si>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</si>
  <si>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</si>
  <si>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</si>
  <si>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</si>
  <si>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</si>
  <si>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</si>
  <si>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</si>
  <si>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</si>
  <si>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</si>
  <si>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</si>
  <si>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</si>
  <si>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</si>
  <si>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</si>
  <si>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</si>
  <si>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</si>
  <si>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</si>
  <si>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</si>
  <si>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</si>
  <si>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</si>
  <si>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</si>
  <si>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</si>
  <si>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</si>
  <si>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</si>
  <si>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</si>
  <si>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</si>
  <si>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</si>
  <si>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</si>
  <si>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</si>
  <si>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</si>
  <si>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</si>
  <si>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</si>
  <si>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</si>
  <si>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</si>
  <si>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</si>
  <si>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</si>
  <si>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</si>
  <si>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</si>
  <si>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</si>
  <si>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</si>
  <si>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</si>
  <si>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</si>
  <si>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</si>
  <si>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</si>
  <si>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</si>
  <si>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</si>
  <si>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</si>
  <si>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</si>
  <si>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</si>
  <si>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</si>
  <si>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</si>
  <si>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</si>
  <si>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</si>
  <si>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</si>
  <si>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</si>
  <si>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</si>
  <si>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</si>
  <si>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</si>
  <si>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</si>
  <si>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</si>
  <si>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</si>
  <si>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</si>
  <si>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</si>
  <si>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</si>
  <si>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</si>
  <si>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</si>
  <si>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</si>
  <si>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</si>
  <si>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</si>
  <si>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</si>
  <si>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</si>
  <si>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</si>
  <si>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</si>
  <si>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</si>
  <si>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</si>
  <si>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</si>
  <si>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</si>
  <si>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</si>
  <si>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</si>
  <si>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</si>
  <si>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</si>
  <si>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</si>
  <si>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</si>
  <si>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</si>
  <si>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</si>
  <si>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</si>
  <si>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</si>
  <si>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</si>
  <si>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</si>
  <si>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</si>
  <si>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</si>
  <si>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</si>
  <si>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</si>
  <si>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</si>
  <si>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</si>
  <si>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</si>
  <si>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</si>
  <si>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</si>
  <si>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</si>
  <si>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</si>
  <si>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</si>
  <si>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</si>
  <si>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</si>
  <si>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</si>
  <si>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</si>
  <si>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</si>
  <si>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</si>
  <si>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</si>
  <si>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</si>
  <si>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</si>
  <si>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</si>
  <si>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</si>
  <si>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</si>
  <si>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</si>
  <si>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</si>
  <si>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</si>
  <si>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</si>
  <si>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</si>
  <si>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</si>
  <si>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</si>
  <si>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</si>
  <si>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</si>
  <si>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</si>
  <si>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</si>
  <si>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</si>
  <si>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</si>
  <si>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</si>
  <si>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</si>
  <si>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</si>
  <si>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</si>
  <si>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</si>
  <si>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</si>
  <si>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</si>
  <si>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</si>
  <si>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</si>
  <si>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</si>
  <si>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</si>
  <si>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</si>
  <si>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</si>
  <si>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</si>
  <si>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</si>
  <si>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</si>
  <si>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</si>
  <si>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</si>
  <si>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</si>
  <si>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</si>
  <si>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</si>
  <si>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</si>
  <si>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</si>
  <si>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</si>
  <si>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</si>
  <si>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</si>
  <si>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</si>
  <si>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</si>
  <si>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</si>
  <si>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</si>
  <si>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</si>
  <si>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</si>
  <si>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</si>
  <si>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</si>
  <si>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</si>
  <si>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</si>
  <si>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</si>
  <si>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</si>
  <si>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</si>
  <si>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</si>
  <si>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</si>
  <si>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</si>
  <si>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</si>
  <si>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</si>
  <si>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</si>
  <si>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</si>
  <si>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</si>
  <si>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</si>
  <si>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</si>
  <si>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</si>
  <si>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</si>
  <si>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</si>
  <si>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</si>
  <si>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</si>
  <si>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</si>
  <si>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</si>
  <si>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</si>
  <si>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</si>
  <si>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</si>
  <si>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</si>
  <si>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</si>
  <si>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</si>
  <si>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</si>
  <si>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</si>
  <si>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</si>
  <si>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</si>
  <si>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</si>
  <si>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</si>
  <si>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</si>
  <si>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</si>
  <si>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</si>
  <si>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</si>
  <si>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</si>
  <si>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</si>
  <si>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</si>
  <si>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</si>
  <si>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</si>
  <si>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</si>
  <si>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</si>
  <si>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</si>
  <si>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</si>
  <si>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</si>
  <si>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</si>
  <si>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</si>
  <si>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</si>
  <si>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</si>
  <si>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</si>
  <si>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</si>
  <si>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</si>
  <si>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</si>
  <si>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</si>
  <si>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</si>
  <si>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</si>
  <si>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</si>
  <si>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</si>
  <si>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</si>
  <si>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</si>
  <si>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</si>
  <si>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</si>
  <si>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</si>
  <si>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</si>
  <si>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</si>
  <si>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</si>
  <si>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</si>
  <si>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</si>
  <si>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</si>
  <si>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</si>
  <si>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</si>
  <si>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</si>
  <si>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</si>
  <si>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</si>
  <si>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</si>
  <si>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</si>
  <si>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</si>
  <si>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</si>
  <si>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</si>
  <si>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</si>
  <si>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</si>
  <si>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</si>
  <si>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</si>
  <si>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</si>
  <si>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</si>
  <si>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</si>
  <si>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</si>
  <si>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</si>
  <si>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</si>
  <si>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</si>
  <si>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</si>
  <si>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</si>
  <si>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</si>
  <si>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</si>
  <si>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</si>
  <si>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</si>
  <si>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</si>
  <si>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</si>
  <si>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</si>
  <si>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</si>
  <si>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</si>
  <si>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</si>
  <si>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</si>
  <si>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</si>
  <si>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</si>
  <si>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</si>
  <si>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</si>
  <si>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</si>
  <si>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</si>
  <si>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</si>
  <si>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</si>
  <si>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</si>
  <si>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</si>
  <si>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</si>
  <si>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</si>
  <si>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</si>
  <si>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</si>
  <si>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</si>
  <si>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</si>
  <si>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</si>
  <si>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</si>
  <si>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</si>
  <si>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</si>
  <si>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</si>
  <si>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</si>
  <si>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</si>
  <si>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</si>
  <si>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</si>
  <si>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</si>
  <si>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</si>
  <si>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</si>
  <si>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</si>
  <si>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</si>
  <si>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</si>
  <si>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</si>
  <si>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</si>
  <si>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</si>
  <si>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</si>
  <si>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</si>
  <si>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</si>
  <si>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</si>
  <si>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</si>
  <si>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</si>
  <si>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</si>
  <si>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</si>
  <si>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</si>
  <si>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</si>
  <si>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</si>
  <si>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</si>
  <si>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</si>
  <si>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</si>
  <si>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</si>
  <si>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</si>
  <si>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</si>
  <si>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</si>
  <si>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</si>
  <si>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</si>
  <si>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</si>
  <si>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</si>
  <si>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</si>
  <si>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</si>
  <si>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</si>
  <si>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</si>
  <si>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</si>
  <si>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</si>
  <si>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</si>
  <si>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</si>
  <si>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</si>
  <si>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</si>
  <si>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</si>
  <si>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</si>
  <si>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</si>
  <si>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</si>
  <si>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</si>
  <si>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</si>
  <si>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</si>
  <si>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</si>
  <si>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</si>
  <si>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</si>
  <si>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</si>
  <si>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</si>
  <si>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</si>
  <si>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</si>
  <si>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</si>
  <si>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</si>
  <si>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</si>
  <si>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</si>
  <si>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</si>
  <si>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</si>
  <si>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</si>
  <si>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</si>
  <si>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</si>
  <si>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</si>
  <si>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</si>
  <si>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</si>
  <si>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</si>
  <si>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</si>
  <si>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</si>
  <si>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</si>
  <si>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</si>
  <si>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</si>
  <si>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</si>
  <si>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</si>
  <si>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</si>
  <si>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</si>
  <si>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</si>
  <si>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</si>
  <si>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</si>
  <si>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</si>
  <si>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</si>
  <si>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</si>
  <si>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</si>
  <si>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</si>
  <si>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</si>
  <si>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</si>
  <si>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</si>
  <si>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</si>
  <si>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</si>
  <si>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</si>
  <si>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</si>
  <si>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</si>
  <si>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</si>
  <si>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</si>
  <si>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</si>
  <si>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</si>
  <si>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</si>
  <si>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</si>
  <si>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</si>
  <si>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</si>
  <si>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</si>
  <si>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</si>
  <si>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</si>
  <si>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</si>
  <si>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</si>
  <si>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</si>
  <si>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</si>
  <si>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</si>
  <si>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</si>
  <si>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</si>
  <si>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</si>
  <si>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</si>
  <si>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</si>
  <si>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</si>
  <si>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</si>
  <si>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</si>
  <si>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</si>
  <si>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</si>
  <si>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</si>
  <si>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</si>
  <si>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</si>
  <si>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</si>
  <si>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</si>
  <si>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</si>
  <si>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</si>
  <si>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</si>
  <si>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</si>
  <si>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</si>
  <si>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</si>
  <si>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</si>
  <si>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</si>
  <si>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</si>
  <si>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</si>
  <si>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</si>
  <si>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</si>
  <si>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</si>
  <si>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</si>
  <si>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</si>
  <si>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</si>
  <si>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</si>
  <si>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</si>
  <si>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</si>
  <si>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</si>
  <si>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</si>
  <si>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</si>
  <si>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</si>
  <si>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</si>
  <si>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</si>
  <si>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</si>
  <si>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</si>
  <si>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</si>
  <si>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</si>
  <si>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</si>
  <si>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</si>
  <si>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</si>
  <si>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</si>
  <si>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</si>
  <si>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</si>
  <si>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</si>
  <si>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</si>
  <si>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</si>
  <si>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</si>
  <si>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</si>
  <si>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</si>
  <si>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</si>
  <si>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</si>
  <si>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</si>
  <si>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</si>
  <si>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</si>
  <si>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</si>
  <si>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</si>
  <si>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</si>
  <si>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</si>
  <si>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</si>
  <si>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</si>
  <si>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</si>
  <si>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</si>
  <si>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</si>
  <si>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</si>
  <si>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</si>
  <si>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</si>
  <si>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</si>
  <si>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</si>
  <si>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</si>
  <si>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</si>
  <si>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</si>
  <si>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</si>
  <si>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</si>
  <si>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</si>
  <si>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</si>
  <si>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</si>
  <si>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</si>
  <si>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</si>
  <si>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</si>
  <si>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</si>
  <si>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</si>
  <si>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</si>
  <si>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</si>
  <si>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</si>
  <si>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</si>
  <si>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</si>
  <si>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</si>
  <si>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</si>
  <si>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</si>
  <si>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</si>
  <si>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</si>
  <si>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</si>
  <si>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</si>
  <si>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</si>
  <si>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</si>
  <si>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</si>
  <si>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</si>
  <si>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</si>
  <si>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</si>
  <si>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</si>
  <si>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</si>
  <si>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</si>
  <si>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</si>
  <si>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</si>
  <si>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</si>
  <si>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</si>
  <si>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</si>
  <si>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</si>
  <si>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</si>
  <si>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</si>
  <si>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</si>
  <si>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</si>
  <si>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</si>
  <si>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</si>
  <si>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</si>
  <si>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</si>
  <si>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</si>
  <si>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</si>
  <si>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</si>
  <si>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</si>
  <si>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</si>
  <si>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</si>
  <si>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</si>
  <si>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</si>
  <si>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</si>
  <si>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</si>
  <si>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</si>
  <si>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</si>
  <si>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</si>
  <si>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</si>
  <si>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</si>
  <si>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</si>
  <si>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</si>
  <si>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</si>
  <si>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</si>
  <si>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</si>
  <si>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</si>
  <si>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</si>
  <si>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</si>
  <si>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</si>
  <si>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</si>
  <si>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</si>
  <si>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</si>
  <si>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</si>
  <si>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</si>
  <si>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</si>
  <si>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</si>
  <si>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</si>
  <si>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</si>
  <si>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</si>
  <si>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</si>
  <si>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</si>
  <si>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</si>
  <si>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</si>
  <si>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</si>
  <si>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</si>
  <si>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</si>
  <si>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</si>
  <si>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</si>
  <si>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</si>
  <si>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</si>
  <si>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</si>
  <si>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</si>
  <si>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</si>
  <si>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</si>
  <si>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</si>
  <si>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</si>
  <si>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</si>
  <si>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</si>
  <si>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</si>
  <si>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</si>
  <si>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</si>
  <si>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</si>
  <si>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</si>
  <si>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</si>
  <si>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</si>
  <si>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</si>
  <si>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</si>
  <si>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</si>
  <si>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</si>
  <si>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</si>
  <si>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</si>
  <si>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</si>
  <si>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</si>
  <si>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</si>
  <si>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</si>
  <si>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</si>
  <si>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</si>
  <si>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</si>
  <si>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</si>
  <si>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</si>
  <si>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</si>
  <si>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</si>
  <si>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</si>
  <si>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</si>
  <si>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</si>
  <si>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</si>
  <si>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</si>
  <si>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</si>
  <si>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</si>
  <si>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</si>
  <si>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</si>
  <si>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</si>
  <si>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</si>
  <si>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</si>
  <si>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</si>
  <si>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</si>
  <si>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</si>
  <si>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</si>
  <si>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</si>
  <si>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</si>
  <si>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</si>
  <si>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</si>
  <si>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</si>
  <si>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</si>
  <si>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</si>
  <si>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</si>
  <si>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</si>
  <si>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</si>
  <si>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</si>
  <si>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</si>
  <si>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</si>
  <si>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</si>
  <si>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</si>
  <si>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</si>
  <si>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</si>
  <si>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</si>
  <si>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</si>
  <si>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</si>
  <si>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</si>
  <si>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</si>
  <si>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</si>
  <si>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</si>
  <si>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</si>
  <si>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</si>
  <si>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</si>
  <si>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</si>
  <si>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</si>
  <si>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</si>
  <si>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</si>
  <si>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</si>
  <si>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</si>
  <si>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</si>
  <si>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</si>
  <si>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</si>
  <si>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</si>
  <si>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</si>
  <si>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</si>
  <si>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</si>
  <si>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</si>
  <si>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</si>
  <si>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</si>
  <si>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</si>
  <si>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</si>
  <si>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</si>
  <si>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</si>
  <si>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</si>
  <si>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</si>
  <si>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</si>
  <si>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</si>
  <si>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</si>
  <si>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</si>
  <si>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</si>
  <si>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</si>
  <si>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</si>
  <si>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</si>
  <si>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</si>
  <si>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</si>
  <si>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</si>
  <si>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</si>
  <si>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</si>
  <si>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</si>
  <si>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</si>
  <si>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</si>
  <si>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</si>
  <si>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</si>
  <si>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</si>
  <si>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</si>
  <si>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</si>
  <si>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</si>
  <si>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</si>
  <si>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</si>
  <si>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</si>
  <si>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</si>
  <si>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</si>
  <si>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</si>
  <si>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</si>
  <si>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</si>
  <si>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</si>
  <si>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</si>
  <si>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</si>
  <si>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</si>
  <si>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</si>
  <si>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</si>
  <si>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</si>
  <si>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</si>
  <si>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</si>
  <si>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</si>
  <si>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</si>
  <si>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</si>
  <si>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</si>
  <si>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</si>
  <si>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</si>
  <si>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</si>
  <si>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</si>
  <si>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</si>
  <si>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</si>
  <si>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</si>
  <si>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</si>
  <si>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</si>
  <si>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</si>
  <si>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</si>
  <si>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</si>
  <si>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</si>
  <si>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</si>
  <si>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</si>
  <si>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</si>
  <si>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</si>
  <si>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</si>
  <si>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</si>
  <si>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</si>
  <si>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</si>
  <si>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</si>
  <si>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</si>
  <si>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</si>
  <si>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</si>
  <si>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</si>
  <si>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</si>
  <si>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</si>
  <si>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</si>
  <si>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</si>
  <si>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</si>
  <si>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</si>
  <si>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</si>
  <si>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</si>
  <si>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</si>
  <si>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</si>
  <si>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</si>
  <si>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</si>
  <si>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</si>
  <si>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</si>
  <si>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</si>
  <si>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</si>
  <si>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</si>
  <si>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</si>
  <si>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</si>
  <si>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</si>
  <si>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</si>
  <si>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</si>
  <si>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</si>
  <si>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</si>
  <si>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</si>
  <si>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</si>
  <si>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</si>
  <si>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</si>
  <si>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</si>
  <si>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</si>
  <si>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</si>
  <si>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</si>
  <si>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</si>
  <si>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</si>
  <si>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</si>
  <si>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</si>
  <si>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</si>
  <si>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</si>
  <si>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</si>
  <si>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</si>
  <si>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</si>
  <si>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</si>
  <si>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</si>
  <si>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</si>
  <si>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</si>
  <si>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</si>
  <si>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</si>
  <si>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</si>
  <si>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</si>
  <si>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</si>
  <si>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</si>
  <si>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</si>
  <si>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</si>
  <si>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</si>
  <si>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</si>
  <si>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</si>
  <si>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</si>
  <si>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</si>
  <si>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</si>
  <si>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</si>
  <si>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</si>
  <si>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</si>
  <si>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</si>
  <si>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</si>
  <si>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</si>
  <si>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</si>
  <si>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</si>
  <si>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</si>
  <si>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</si>
  <si>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</si>
  <si>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</si>
  <si>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</si>
  <si>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</si>
  <si>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</si>
  <si>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</si>
  <si>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</si>
  <si>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</si>
  <si>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</si>
  <si>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</si>
  <si>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</si>
  <si>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</si>
  <si>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</si>
  <si>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</si>
  <si>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</si>
  <si>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</si>
  <si>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</si>
  <si>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</si>
  <si>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</si>
  <si>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</si>
  <si>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</si>
  <si>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</si>
  <si>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</si>
  <si>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</si>
  <si>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</si>
  <si>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</si>
  <si>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</si>
  <si>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</si>
  <si>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</si>
  <si>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</si>
  <si>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</si>
  <si>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</si>
  <si>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</si>
  <si>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</si>
  <si>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</si>
  <si>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</si>
  <si>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</si>
  <si>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</si>
  <si>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</si>
  <si>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</si>
  <si>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</si>
  <si>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</si>
  <si>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</si>
  <si>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</si>
  <si>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</si>
  <si>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</si>
  <si>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</si>
  <si>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</si>
  <si>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</si>
  <si>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</si>
  <si>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</si>
  <si>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</si>
  <si>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</si>
  <si>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</si>
  <si>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</si>
  <si>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</si>
  <si>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</si>
  <si>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</si>
  <si>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</si>
  <si>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</si>
  <si>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</si>
  <si>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</si>
  <si>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</si>
  <si>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</si>
  <si>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</si>
  <si>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</si>
  <si>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</si>
  <si>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</si>
  <si>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</si>
  <si>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</si>
  <si>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</si>
  <si>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</si>
  <si>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</si>
  <si>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</si>
  <si>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</si>
  <si>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</si>
  <si>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</si>
  <si>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</si>
  <si>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</si>
  <si>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</si>
  <si>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</si>
  <si>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</si>
  <si>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</si>
  <si>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</si>
  <si>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</si>
  <si>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</si>
  <si>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</si>
  <si>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</si>
  <si>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</si>
  <si>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</si>
  <si>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</si>
  <si>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</si>
  <si>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</si>
  <si>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</si>
  <si>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</si>
  <si>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</si>
  <si>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</si>
  <si>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</si>
  <si>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</si>
  <si>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</si>
  <si>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</si>
  <si>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</si>
  <si>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</si>
  <si>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</si>
  <si>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</si>
  <si>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</si>
  <si>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</si>
  <si>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</si>
  <si>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</si>
  <si>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</si>
  <si>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</si>
  <si>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</si>
  <si>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</si>
  <si>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</si>
  <si>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</si>
  <si>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</si>
  <si>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</si>
  <si>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</si>
  <si>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</si>
  <si>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</si>
  <si>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</si>
  <si>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</si>
  <si>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</si>
  <si>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</si>
  <si>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</si>
  <si>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</si>
  <si>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</si>
  <si>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</si>
  <si>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</si>
  <si>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</si>
  <si>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</si>
  <si>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</si>
  <si>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</si>
  <si>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</si>
  <si>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</si>
  <si>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</si>
  <si>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</si>
  <si>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</si>
  <si>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</si>
  <si>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</si>
  <si>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</si>
  <si>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</si>
  <si>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</si>
  <si>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</si>
  <si>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</si>
  <si>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</si>
  <si>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</si>
  <si>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</si>
  <si>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</si>
  <si>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</si>
  <si>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</si>
  <si>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</si>
  <si>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</si>
  <si>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</si>
  <si>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</si>
  <si>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</si>
  <si>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</si>
  <si>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</si>
  <si>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</si>
  <si>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</si>
  <si>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</si>
  <si>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</si>
  <si>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</si>
  <si>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</si>
  <si>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</si>
  <si>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</si>
  <si>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</si>
  <si>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</si>
  <si>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</si>
  <si>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</si>
  <si>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</si>
  <si>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</si>
  <si>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</si>
  <si>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</si>
  <si>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</si>
  <si>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</si>
  <si>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</si>
  <si>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</si>
  <si>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</si>
  <si>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</si>
  <si>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</si>
  <si>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</si>
  <si>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</si>
  <si>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</si>
  <si>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</si>
  <si>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</si>
  <si>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</si>
  <si>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</si>
  <si>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</si>
  <si>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</si>
  <si>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</si>
  <si>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</si>
  <si>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</si>
  <si>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</si>
  <si>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</si>
  <si>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</si>
  <si>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</si>
  <si>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</si>
  <si>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</si>
  <si>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</si>
  <si>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</si>
  <si>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</si>
  <si>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</si>
  <si>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</si>
  <si>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</si>
  <si>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</si>
  <si>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</si>
  <si>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</si>
  <si>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</si>
  <si>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</si>
  <si>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</si>
  <si>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</si>
  <si>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</si>
  <si>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</si>
  <si>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</si>
  <si>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</si>
  <si>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</si>
  <si>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</si>
  <si>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</si>
  <si>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</si>
  <si>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</si>
  <si>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</si>
  <si>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</si>
  <si>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</si>
  <si>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</si>
  <si>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</si>
  <si>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</si>
  <si>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</si>
  <si>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</si>
  <si>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</si>
  <si>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</si>
  <si>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</si>
  <si>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</si>
  <si>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</si>
  <si>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</si>
  <si>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</si>
  <si>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</si>
  <si>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</si>
  <si>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</si>
  <si>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</si>
  <si>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</si>
  <si>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</si>
  <si>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</si>
  <si>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</si>
  <si>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</si>
  <si>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</si>
  <si>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</si>
  <si>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</si>
  <si>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</si>
  <si>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</si>
  <si>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</si>
  <si>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</si>
  <si>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</si>
  <si>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</si>
  <si>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</si>
  <si>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</si>
  <si>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</si>
  <si>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</si>
  <si>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</si>
  <si>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</si>
  <si>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</si>
  <si>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</si>
  <si>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</si>
  <si>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</si>
  <si>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</si>
  <si>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</si>
  <si>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</si>
  <si>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</si>
  <si>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</si>
  <si>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</si>
  <si>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</si>
  <si>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</si>
  <si>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</si>
  <si>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</si>
  <si>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</si>
  <si>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</si>
  <si>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</si>
  <si>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</si>
  <si>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</si>
  <si>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</si>
  <si>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</si>
  <si>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</si>
  <si>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</si>
  <si>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</si>
  <si>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</si>
  <si>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</si>
  <si>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</si>
  <si>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</si>
  <si>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</si>
  <si>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</si>
  <si>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</si>
  <si>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</si>
  <si>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</si>
  <si>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</si>
  <si>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</si>
  <si>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</si>
  <si>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</si>
  <si>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</si>
  <si>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</si>
  <si>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</si>
  <si>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</si>
  <si>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</si>
  <si>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</si>
  <si>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</si>
  <si>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</si>
  <si>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</si>
  <si>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</si>
  <si>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</si>
  <si>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</si>
  <si>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</si>
  <si>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</si>
  <si>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</si>
  <si>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</si>
  <si>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</si>
  <si>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</si>
  <si>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</si>
  <si>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</si>
  <si>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</si>
  <si>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</si>
  <si>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</si>
  <si>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</si>
  <si>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</si>
  <si>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</si>
  <si>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</si>
  <si>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</si>
  <si>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</si>
  <si>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</si>
  <si>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</si>
  <si>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</si>
  <si>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</si>
  <si>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</si>
  <si>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</si>
  <si>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</si>
  <si>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</si>
  <si>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</si>
  <si>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</si>
  <si>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</si>
  <si>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</si>
  <si>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</si>
  <si>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</si>
  <si>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</si>
  <si>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</si>
  <si>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</si>
  <si>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</si>
  <si>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</si>
  <si>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</si>
  <si>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</si>
  <si>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</si>
  <si>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</si>
  <si>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</si>
  <si>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</si>
  <si>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</si>
  <si>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</si>
  <si>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</si>
  <si>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</si>
  <si>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</si>
  <si>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</si>
  <si>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</si>
  <si>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</si>
  <si>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</si>
  <si>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</si>
  <si>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</si>
  <si>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</si>
  <si>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</si>
  <si>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</si>
  <si>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</si>
  <si>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</si>
  <si>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</si>
  <si>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</si>
  <si>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</si>
  <si>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</si>
  <si>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</si>
  <si>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</si>
  <si>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</si>
  <si>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</si>
  <si>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</si>
  <si>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</si>
  <si>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</si>
  <si>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</si>
  <si>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</si>
  <si>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</si>
  <si>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</si>
  <si>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</si>
  <si>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</si>
  <si>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</si>
  <si>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</si>
  <si>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</si>
  <si>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</si>
  <si>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</si>
  <si>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</si>
  <si>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</si>
  <si>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</si>
  <si>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</si>
  <si>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</si>
  <si>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</si>
  <si>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</si>
  <si>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</si>
  <si>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</si>
  <si>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</si>
  <si>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</si>
  <si>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</si>
  <si>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</si>
  <si>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</si>
  <si>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</si>
  <si>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</si>
  <si>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</si>
  <si>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</si>
  <si>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</si>
  <si>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</si>
  <si>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</si>
  <si>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</si>
  <si>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</si>
  <si>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</si>
  <si>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</si>
  <si>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</si>
  <si>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</si>
  <si>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</si>
  <si>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</si>
  <si>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</si>
  <si>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</si>
  <si>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</si>
  <si>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</si>
  <si>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</si>
  <si>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</si>
  <si>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</si>
  <si>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</si>
  <si>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</si>
  <si>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</si>
  <si>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</si>
  <si>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</si>
  <si>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</si>
  <si>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</si>
  <si>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</si>
  <si>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</si>
  <si>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</si>
  <si>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</si>
  <si>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</si>
  <si>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</si>
  <si>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</si>
  <si>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</si>
  <si>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</si>
  <si>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</si>
  <si>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</si>
  <si>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</si>
  <si>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</si>
  <si>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</si>
  <si>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</si>
  <si>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</si>
  <si>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</si>
  <si>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</si>
  <si>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</si>
  <si>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</si>
  <si>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</si>
  <si>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</si>
  <si>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</si>
  <si>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</si>
  <si>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</si>
  <si>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</si>
  <si>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</si>
  <si>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</si>
  <si>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</si>
  <si>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</si>
  <si>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</si>
  <si>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</si>
  <si>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</si>
  <si>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</si>
  <si>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</si>
  <si>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</si>
  <si>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</si>
  <si>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</si>
  <si>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</si>
  <si>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</si>
  <si>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</si>
  <si>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</si>
  <si>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</si>
  <si>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</si>
  <si>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</si>
  <si>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</si>
  <si>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</si>
  <si>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</si>
  <si>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</si>
  <si>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</si>
  <si>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</si>
  <si>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</si>
  <si>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</si>
  <si>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</si>
  <si>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</si>
  <si>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</si>
  <si>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</si>
  <si>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</si>
  <si>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</si>
  <si>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</si>
  <si>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</si>
  <si>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</si>
  <si>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</si>
  <si>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</si>
  <si>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</si>
  <si>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</si>
  <si>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</si>
  <si>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</si>
  <si>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</si>
  <si>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</si>
  <si>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</si>
  <si>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</si>
  <si>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</si>
  <si>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</si>
  <si>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</si>
  <si>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</si>
  <si>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</si>
  <si>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</si>
  <si>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</si>
  <si>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</si>
  <si>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</si>
  <si>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</si>
  <si>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</si>
  <si>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</si>
  <si>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</si>
  <si>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</si>
  <si>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</si>
  <si>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</si>
  <si>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</si>
  <si>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</si>
  <si>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</si>
  <si>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</si>
  <si>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</si>
  <si>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</si>
  <si>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</si>
  <si>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</si>
  <si>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</si>
  <si>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</si>
  <si>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</si>
  <si>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</si>
  <si>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</si>
  <si>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</si>
  <si>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</si>
  <si>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</si>
  <si>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</si>
  <si>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</si>
  <si>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</si>
  <si>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</si>
  <si>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</si>
  <si>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</si>
  <si>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</si>
  <si>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</si>
  <si>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</si>
  <si>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</si>
  <si>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</si>
  <si>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</si>
  <si>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</si>
  <si>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</si>
  <si>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</si>
  <si>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</si>
  <si>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</si>
  <si>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</si>
  <si>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</si>
  <si>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</si>
  <si>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</si>
  <si>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</si>
  <si>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</si>
  <si>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</si>
  <si>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</si>
  <si>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</si>
  <si>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</si>
  <si>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</si>
  <si>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</si>
  <si>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</si>
  <si>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</si>
  <si>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</si>
  <si>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</si>
  <si>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</si>
  <si>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</si>
  <si>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</si>
  <si>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</si>
  <si>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</si>
  <si>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</si>
  <si>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</si>
  <si>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</si>
  <si>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</si>
  <si>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</si>
  <si>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</si>
  <si>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</si>
  <si>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</si>
  <si>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</si>
  <si>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</si>
  <si>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</si>
  <si>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</si>
  <si>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</si>
  <si>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</si>
  <si>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</si>
  <si>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</si>
  <si>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</si>
  <si>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</si>
  <si>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</si>
  <si>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</si>
  <si>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</si>
  <si>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</si>
  <si>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</si>
  <si>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</si>
  <si>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</si>
  <si>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</si>
  <si>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</si>
  <si>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</si>
  <si>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</si>
  <si>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</si>
  <si>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</si>
  <si>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</si>
  <si>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</si>
  <si>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</si>
  <si>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</si>
  <si>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</si>
  <si>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</si>
  <si>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</si>
  <si>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</si>
  <si>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</si>
  <si>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</si>
  <si>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</si>
  <si>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</si>
  <si>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</si>
  <si>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</si>
  <si>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</si>
  <si>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</si>
  <si>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</si>
  <si>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</si>
  <si>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</si>
  <si>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</si>
  <si>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</si>
  <si>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</si>
  <si>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</si>
  <si>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</si>
  <si>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</si>
  <si>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</si>
  <si>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</si>
  <si>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</si>
  <si>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</si>
  <si>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</si>
  <si>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</si>
  <si>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</si>
  <si>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</si>
  <si>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</si>
  <si>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</si>
  <si>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</si>
  <si>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</si>
  <si>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</si>
  <si>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</si>
  <si>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</si>
  <si>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</si>
  <si>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</si>
  <si>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</si>
  <si>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</si>
  <si>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</si>
  <si>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</si>
  <si>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</si>
  <si>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</si>
  <si>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</si>
  <si>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</si>
  <si>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</si>
  <si>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</si>
  <si>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</si>
  <si>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</si>
  <si>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</si>
  <si>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</si>
  <si>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</si>
  <si>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</si>
  <si>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</si>
  <si>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</si>
  <si>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</si>
  <si>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</si>
  <si>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</si>
  <si>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</si>
  <si>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</si>
  <si>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</si>
  <si>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</si>
  <si>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</si>
  <si>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</si>
  <si>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</si>
  <si>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</si>
  <si>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</si>
  <si>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</si>
  <si>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</si>
  <si>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</si>
  <si>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</si>
  <si>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</si>
  <si>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</si>
  <si>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</si>
  <si>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</si>
  <si>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</si>
  <si>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</si>
  <si>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</si>
  <si>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</si>
  <si>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</si>
  <si>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</si>
  <si>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</si>
  <si>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</si>
  <si>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</si>
  <si>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</si>
  <si>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</si>
  <si>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</si>
  <si>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</si>
  <si>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</si>
  <si>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</si>
  <si>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</si>
  <si>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</si>
  <si>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</si>
  <si>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</si>
  <si>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</si>
  <si>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</si>
  <si>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</si>
  <si>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</si>
  <si>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</si>
  <si>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</si>
  <si>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</si>
  <si>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</si>
  <si>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</si>
  <si>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</si>
  <si>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</si>
  <si>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</si>
  <si>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</si>
  <si>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</si>
  <si>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</si>
  <si>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</si>
  <si>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</si>
  <si>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</si>
  <si>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</si>
  <si>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</si>
  <si>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</si>
  <si>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</si>
  <si>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</si>
  <si>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</si>
  <si>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</si>
  <si>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</si>
  <si>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</si>
  <si>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</si>
  <si>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</si>
  <si>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</si>
  <si>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</si>
  <si>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</si>
  <si>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</si>
  <si>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</si>
  <si>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</si>
  <si>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</si>
  <si>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</si>
  <si>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</si>
  <si>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</si>
  <si>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</si>
  <si>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</si>
  <si>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</si>
  <si>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</si>
  <si>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</si>
  <si>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</si>
  <si>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</si>
  <si>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</si>
  <si>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</si>
  <si>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</si>
  <si>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</si>
  <si>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</si>
  <si>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</si>
  <si>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</si>
  <si>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</si>
  <si>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</si>
  <si>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</si>
  <si>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</si>
  <si>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</si>
  <si>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</si>
  <si>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</si>
  <si>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</si>
  <si>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</si>
  <si>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</si>
  <si>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</si>
  <si>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</si>
  <si>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</si>
  <si>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</si>
  <si>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</si>
  <si>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</si>
  <si>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</si>
  <si>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</si>
  <si>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</si>
  <si>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</si>
  <si>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</si>
  <si>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</si>
  <si>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</si>
  <si>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</si>
  <si>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</si>
  <si>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</si>
  <si>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</si>
  <si>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</si>
  <si>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</si>
  <si>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</si>
  <si>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</si>
  <si>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</si>
  <si>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</si>
  <si>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</si>
  <si>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</si>
  <si>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</si>
  <si>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</si>
  <si>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</si>
  <si>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</si>
  <si>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</si>
  <si>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</si>
  <si>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</si>
  <si>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</si>
  <si>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</si>
  <si>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</si>
  <si>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</si>
  <si>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</si>
  <si>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</si>
  <si>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</si>
  <si>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</si>
  <si>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</si>
  <si>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</si>
  <si>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</si>
  <si>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</si>
  <si>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</si>
  <si>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</si>
  <si>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</si>
  <si>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</si>
  <si>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</si>
  <si>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</si>
  <si>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</si>
  <si>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</si>
  <si>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</si>
  <si>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</si>
  <si>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</si>
  <si>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</si>
  <si>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</si>
  <si>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</si>
  <si>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</si>
  <si>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</si>
  <si>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</si>
  <si>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</si>
  <si>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</si>
  <si>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</si>
  <si>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</si>
  <si>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</si>
  <si>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</si>
  <si>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</si>
  <si>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</si>
  <si>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</si>
  <si>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</si>
  <si>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</si>
  <si>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</si>
  <si>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</si>
  <si>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</si>
  <si>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</si>
  <si>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</si>
  <si>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</si>
  <si>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</si>
  <si>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</si>
  <si>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</si>
  <si>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</si>
  <si>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</si>
  <si>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</si>
  <si>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</si>
  <si>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</si>
  <si>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</si>
  <si>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</si>
  <si>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</si>
  <si>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</si>
  <si>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</si>
  <si>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</si>
  <si>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</si>
  <si>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</si>
  <si>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</si>
  <si>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</si>
  <si>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</si>
  <si>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</si>
  <si>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</si>
  <si>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</si>
  <si>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</si>
  <si>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</si>
  <si>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</si>
  <si>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</si>
  <si>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</si>
  <si>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</si>
  <si>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</si>
  <si>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</si>
  <si>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</si>
  <si>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</si>
  <si>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</si>
  <si>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</si>
  <si>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</si>
  <si>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</si>
  <si>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</si>
  <si>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</si>
  <si>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</si>
  <si>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</si>
  <si>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</si>
  <si>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</si>
  <si>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</si>
  <si>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</si>
  <si>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</si>
  <si>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</si>
  <si>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</si>
  <si>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</si>
  <si>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</si>
  <si>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</si>
  <si>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</si>
  <si>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</si>
  <si>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</si>
  <si>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</si>
  <si>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</si>
  <si>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</si>
  <si>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</si>
  <si>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</si>
  <si>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</si>
  <si>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</si>
  <si>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</si>
  <si>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</si>
  <si>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</si>
  <si>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</si>
  <si>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</si>
  <si>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</si>
  <si>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</si>
  <si>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</si>
  <si>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</si>
  <si>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</si>
  <si>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</si>
  <si>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</si>
  <si>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</si>
  <si>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</si>
  <si>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</si>
  <si>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</si>
  <si>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</si>
  <si>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</si>
  <si>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</si>
  <si>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</si>
  <si>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</si>
  <si>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</si>
  <si>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</si>
  <si>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</si>
  <si>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</si>
  <si>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</si>
  <si>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</si>
  <si>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</si>
  <si>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</si>
  <si>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</si>
  <si>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</si>
  <si>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</si>
  <si>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</si>
  <si>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</si>
  <si>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</si>
  <si>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</si>
  <si>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</si>
  <si>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</si>
  <si>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</si>
  <si>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</si>
  <si>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</si>
  <si>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</si>
  <si>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</si>
  <si>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</si>
  <si>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</si>
  <si>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</si>
  <si>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</si>
  <si>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</si>
  <si>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</si>
  <si>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</si>
  <si>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</si>
  <si>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</si>
  <si>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</si>
  <si>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</si>
  <si>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</si>
  <si>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</si>
  <si>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</si>
  <si>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</si>
  <si>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</si>
  <si>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</si>
  <si>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</si>
  <si>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</si>
  <si>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</si>
  <si>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</si>
  <si>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</si>
  <si>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</si>
  <si>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</si>
  <si>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</si>
  <si>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</si>
  <si>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</si>
  <si>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</si>
  <si>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</si>
  <si>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</si>
  <si>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</si>
  <si>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</si>
  <si>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</si>
  <si>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</si>
  <si>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</si>
  <si>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</si>
  <si>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</si>
  <si>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</si>
  <si>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</si>
  <si>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</si>
  <si>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</si>
  <si>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</si>
  <si>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</si>
  <si>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</si>
  <si>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</si>
  <si>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</si>
  <si>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</si>
  <si>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</si>
  <si>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</si>
  <si>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</si>
  <si>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</si>
  <si>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</si>
  <si>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</si>
  <si>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</si>
  <si>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</si>
  <si>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</si>
  <si>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</si>
  <si>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</si>
  <si>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</si>
  <si>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</si>
  <si>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</si>
  <si>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</si>
  <si>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</si>
  <si>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</si>
  <si>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</si>
  <si>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</si>
  <si>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</si>
  <si>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</si>
  <si>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</si>
  <si>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</si>
  <si>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</si>
  <si>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</si>
  <si>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</si>
  <si>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</si>
  <si>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</si>
  <si>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</si>
  <si>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</si>
  <si>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</si>
  <si>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</si>
  <si>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</si>
  <si>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</si>
  <si>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</si>
  <si>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</si>
  <si>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</si>
  <si>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</si>
  <si>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</si>
  <si>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</si>
  <si>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</si>
  <si>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</si>
  <si>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</si>
  <si>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</si>
  <si>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</si>
  <si>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</si>
  <si>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</si>
  <si>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</si>
  <si>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</si>
  <si>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</si>
  <si>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</si>
  <si>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</si>
  <si>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</si>
  <si>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</si>
  <si>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</si>
  <si>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</si>
  <si>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</si>
  <si>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</si>
  <si>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</si>
  <si>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</si>
  <si>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</si>
  <si>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</si>
  <si>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</si>
  <si>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</si>
  <si>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</si>
  <si>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</si>
  <si>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</si>
  <si>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</si>
  <si>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</si>
  <si>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</si>
  <si>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</si>
  <si>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</si>
  <si>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</si>
  <si>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</si>
  <si>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</si>
  <si>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</si>
  <si>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</si>
  <si>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</si>
  <si>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</si>
  <si>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</si>
  <si>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</si>
  <si>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</si>
  <si>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</si>
  <si>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</si>
  <si>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</si>
  <si>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</si>
  <si>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</si>
  <si>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</si>
  <si>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</si>
  <si>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</si>
  <si>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</si>
  <si>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</si>
  <si>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</si>
  <si>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</si>
  <si>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</si>
  <si>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</si>
  <si>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</si>
  <si>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</si>
  <si>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</si>
  <si>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</si>
  <si>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</si>
  <si>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</si>
  <si>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</si>
  <si>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</si>
  <si>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</si>
  <si>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</si>
  <si>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</si>
  <si>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</si>
  <si>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</si>
  <si>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</si>
  <si>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</si>
  <si>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</si>
  <si>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</si>
  <si>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</si>
  <si>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</si>
  <si>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</si>
  <si>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</si>
  <si>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</si>
  <si>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</si>
  <si>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</si>
  <si>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</si>
  <si>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</si>
  <si>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</si>
  <si>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</si>
  <si>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</si>
  <si>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</si>
  <si>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</si>
  <si>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</si>
  <si>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</si>
  <si>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</si>
  <si>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</si>
  <si>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</si>
  <si>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</si>
  <si>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</si>
  <si>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</si>
  <si>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</si>
  <si>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</si>
  <si>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</si>
  <si>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</si>
  <si>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</si>
  <si>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</si>
  <si>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</si>
  <si>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</si>
  <si>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</si>
  <si>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</si>
  <si>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</si>
  <si>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</si>
  <si>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</si>
  <si>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</si>
  <si>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</si>
  <si>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</si>
  <si>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</si>
  <si>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</si>
  <si>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</si>
  <si>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</si>
  <si>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</si>
  <si>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</si>
  <si>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</si>
  <si>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</si>
  <si>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</si>
  <si>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</si>
  <si>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</si>
  <si>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</si>
  <si>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</si>
  <si>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</si>
  <si>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</si>
  <si>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</si>
  <si>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</si>
  <si>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</si>
  <si>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</si>
  <si>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</si>
  <si>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</si>
  <si>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</si>
  <si>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</si>
  <si>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</si>
  <si>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</si>
  <si>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</si>
  <si>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</si>
  <si>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</si>
  <si>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</si>
  <si>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</si>
  <si>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</si>
  <si>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</si>
  <si>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</si>
  <si>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</si>
  <si>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</si>
  <si>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</si>
  <si>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</si>
  <si>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</si>
  <si>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</si>
  <si>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</si>
  <si>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</si>
  <si>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</si>
  <si>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</si>
  <si>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</si>
  <si>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</si>
  <si>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</si>
  <si>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</si>
  <si>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</si>
  <si>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</si>
  <si>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</si>
  <si>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</si>
  <si>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</si>
  <si>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</si>
  <si>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</si>
  <si>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</si>
  <si>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</si>
  <si>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</si>
  <si>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</si>
  <si>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</si>
  <si>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</si>
  <si>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</si>
  <si>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</si>
  <si>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</si>
  <si>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</si>
  <si>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</si>
  <si>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</si>
  <si>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</si>
  <si>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</si>
  <si>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</si>
  <si>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</si>
  <si>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</si>
  <si>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</si>
  <si>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</si>
  <si>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</si>
  <si>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</si>
  <si>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</si>
  <si>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</si>
  <si>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</si>
  <si>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</si>
  <si>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</si>
  <si>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</si>
  <si>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</si>
  <si>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</si>
  <si>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</si>
  <si>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</si>
  <si>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</si>
  <si>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</si>
  <si>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</si>
  <si>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</si>
  <si>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</si>
  <si>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</si>
  <si>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</si>
  <si>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</si>
  <si>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</si>
  <si>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</si>
  <si>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</si>
  <si>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</si>
  <si>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</si>
  <si>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</si>
  <si>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</si>
  <si>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</si>
  <si>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</si>
  <si>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</si>
  <si>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</si>
  <si>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</si>
  <si>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</si>
  <si>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</si>
  <si>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</si>
  <si>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</si>
  <si>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</si>
  <si>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</si>
  <si>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</si>
  <si>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</si>
  <si>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</si>
  <si>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</si>
  <si>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</si>
  <si>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</si>
  <si>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</si>
  <si>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</si>
  <si>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</si>
  <si>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</si>
  <si>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</si>
  <si>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</si>
  <si>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</si>
  <si>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</si>
  <si>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</si>
  <si>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</si>
  <si>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</si>
  <si>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</si>
  <si>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</si>
  <si>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</si>
  <si>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</si>
  <si>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</si>
  <si>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</si>
  <si>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</si>
  <si>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</si>
  <si>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</si>
  <si>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</si>
  <si>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</si>
  <si>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</si>
  <si>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</si>
  <si>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</si>
  <si>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</si>
  <si>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</si>
  <si>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</si>
  <si>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</si>
  <si>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</si>
  <si>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</si>
  <si>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</si>
  <si>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</si>
  <si>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</si>
  <si>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</si>
  <si>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</si>
  <si>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</si>
  <si>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</si>
  <si>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</si>
  <si>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</si>
  <si>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</si>
  <si>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</si>
  <si>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</si>
  <si>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</si>
  <si>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</si>
  <si>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</si>
  <si>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</si>
  <si>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</si>
  <si>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</si>
  <si>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</si>
  <si>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</si>
  <si>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</si>
  <si>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</si>
  <si>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</si>
  <si>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</si>
  <si>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</si>
  <si>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</si>
  <si>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</si>
  <si>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</si>
  <si>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</si>
  <si>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</si>
  <si>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</si>
  <si>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</si>
  <si>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</si>
  <si>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</si>
  <si>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</si>
  <si>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</si>
  <si>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</si>
  <si>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</si>
  <si>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</si>
  <si>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</si>
  <si>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</si>
  <si>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</si>
  <si>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</si>
  <si>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</si>
  <si>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</si>
  <si>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</si>
  <si>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</si>
  <si>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</si>
  <si>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</si>
  <si>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</si>
  <si>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</si>
  <si>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</si>
  <si>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</si>
  <si>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</si>
  <si>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</si>
  <si>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</si>
  <si>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</si>
  <si>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</si>
  <si>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</si>
  <si>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</si>
  <si>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</si>
  <si>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</si>
  <si>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</si>
  <si>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</si>
  <si>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</si>
  <si>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</si>
  <si>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</si>
  <si>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</si>
  <si>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</si>
  <si>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</si>
  <si>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</si>
  <si>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</si>
  <si>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</si>
  <si>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</si>
  <si>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</si>
  <si>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</si>
  <si>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</si>
  <si>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</si>
  <si>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</si>
  <si>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</si>
  <si>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</si>
  <si>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</si>
  <si>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</si>
  <si>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</si>
  <si>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</si>
  <si>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</si>
  <si>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</si>
  <si>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</si>
  <si>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</si>
  <si>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</si>
  <si>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</si>
  <si>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</si>
  <si>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</si>
  <si>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</si>
  <si>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</si>
  <si>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</si>
  <si>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</si>
  <si>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</si>
  <si>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</si>
  <si>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</si>
  <si>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</si>
  <si>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</si>
  <si>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</si>
  <si>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</si>
  <si>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</si>
  <si>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</si>
  <si>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</si>
  <si>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</si>
  <si>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</si>
  <si>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</si>
  <si>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</si>
  <si>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</si>
  <si>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</si>
  <si>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</si>
  <si>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</si>
  <si>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</si>
  <si>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</si>
  <si>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</si>
  <si>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</si>
  <si>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</si>
  <si>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</si>
  <si>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</si>
  <si>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</si>
  <si>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</si>
  <si>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</si>
  <si>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</si>
  <si>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</si>
  <si>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</si>
  <si>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</si>
  <si>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</si>
  <si>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</si>
  <si>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</si>
  <si>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</si>
  <si>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</si>
  <si>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</si>
  <si>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</si>
  <si>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</si>
  <si>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</si>
  <si>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</si>
  <si>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</si>
  <si>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</si>
  <si>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</si>
  <si>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</si>
  <si>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</si>
  <si>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</si>
  <si>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</si>
  <si>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</si>
  <si>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</si>
  <si>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</si>
  <si>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</si>
  <si>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</si>
  <si>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</si>
  <si>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</si>
  <si>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</si>
  <si>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</si>
  <si>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</si>
  <si>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</si>
  <si>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</si>
  <si>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</si>
  <si>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</si>
  <si>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</si>
  <si>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</si>
  <si>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</si>
  <si>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</si>
  <si>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</si>
  <si>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</si>
  <si>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</si>
  <si>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</si>
  <si>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</si>
  <si>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</si>
  <si>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</si>
  <si>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</si>
  <si>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</si>
  <si>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</si>
  <si>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</si>
  <si>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</si>
  <si>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</si>
  <si>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</si>
  <si>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</si>
  <si>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</si>
  <si>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</si>
  <si>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</si>
  <si>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</si>
  <si>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</si>
  <si>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</si>
  <si>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</si>
  <si>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</si>
  <si>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</si>
  <si>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</si>
  <si>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</si>
  <si>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</si>
  <si>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</si>
  <si>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</si>
  <si>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</si>
  <si>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</si>
  <si>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</si>
  <si>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</si>
  <si>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</si>
  <si>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</si>
  <si>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</si>
  <si>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</si>
  <si>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</si>
  <si>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</si>
  <si>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</si>
  <si>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</si>
  <si>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</si>
  <si>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</si>
  <si>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</si>
  <si>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</si>
  <si>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</si>
  <si>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</si>
  <si>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</si>
  <si>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</si>
  <si>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</si>
  <si>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</si>
  <si>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</si>
  <si>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</si>
  <si>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</si>
  <si>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</si>
  <si>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</si>
  <si>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</si>
  <si>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</si>
  <si>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</si>
  <si>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</si>
  <si>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</si>
  <si>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</si>
  <si>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</si>
  <si>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</si>
  <si>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</si>
  <si>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</si>
  <si>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</si>
  <si>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</si>
  <si>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</si>
  <si>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</si>
  <si>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</si>
  <si>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</si>
  <si>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</si>
  <si>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</si>
  <si>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</si>
  <si>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</si>
  <si>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</si>
  <si>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</si>
  <si>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</si>
  <si>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</si>
  <si>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</si>
  <si>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</si>
  <si>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</si>
  <si>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</si>
  <si>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</si>
  <si>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</si>
  <si>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</si>
  <si>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</si>
  <si>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</si>
  <si>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</si>
  <si>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</si>
  <si>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</si>
  <si>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</si>
  <si>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</si>
  <si>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</si>
  <si>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</si>
  <si>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</si>
  <si>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</si>
  <si>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</si>
  <si>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</si>
  <si>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</si>
  <si>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</si>
  <si>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</si>
  <si>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</si>
  <si>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</si>
  <si>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</si>
  <si>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</si>
  <si>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</si>
  <si>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</si>
  <si>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</si>
  <si>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</si>
  <si>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</si>
  <si>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</si>
  <si>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</si>
  <si>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</si>
  <si>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</si>
  <si>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</si>
  <si>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</si>
  <si>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</si>
  <si>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</si>
  <si>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</si>
  <si>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</si>
  <si>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</si>
  <si>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</si>
  <si>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</si>
  <si>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</si>
  <si>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</si>
  <si>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</si>
  <si>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</si>
  <si>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</si>
  <si>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</si>
  <si>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</si>
  <si>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</si>
  <si>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</si>
  <si>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</si>
  <si>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</si>
  <si>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</si>
  <si>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</si>
  <si>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</si>
  <si>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</si>
  <si>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</si>
  <si>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</si>
  <si>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</si>
  <si>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</si>
  <si>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</si>
  <si>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</si>
  <si>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</si>
  <si>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</si>
  <si>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</si>
  <si>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</si>
  <si>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</si>
  <si>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</si>
  <si>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</si>
  <si>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</si>
  <si>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</si>
  <si>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</si>
  <si>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</si>
  <si>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</si>
  <si>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</si>
  <si>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</si>
  <si>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</si>
  <si>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</si>
  <si>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</si>
  <si>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</si>
  <si>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</si>
  <si>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</si>
  <si>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</si>
  <si>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</si>
  <si>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</si>
  <si>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</si>
  <si>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</si>
  <si>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</si>
  <si>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</si>
  <si>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</si>
  <si>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</si>
  <si>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</si>
  <si>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</si>
  <si>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</si>
  <si>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</si>
  <si>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</si>
  <si>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</si>
  <si>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</si>
  <si>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</si>
  <si>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</si>
  <si>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</si>
  <si>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</si>
  <si>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</si>
  <si>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</si>
  <si>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</si>
  <si>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</si>
  <si>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</si>
  <si>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</si>
  <si>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</si>
  <si>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</si>
  <si>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</si>
  <si>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</si>
  <si>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</si>
  <si>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</si>
  <si>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</si>
  <si>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</si>
  <si>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</si>
  <si>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</si>
  <si>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</si>
  <si>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</si>
  <si>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</si>
  <si>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</si>
  <si>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</si>
  <si>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</si>
  <si>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</si>
  <si>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</si>
  <si>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</si>
  <si>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</si>
  <si>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</si>
  <si>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</si>
  <si>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</si>
  <si>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</si>
  <si>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</si>
  <si>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</si>
  <si>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</si>
  <si>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</si>
  <si>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</si>
  <si>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</si>
  <si>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</si>
  <si>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</si>
  <si>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</si>
  <si>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</si>
  <si>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</si>
  <si>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</si>
  <si>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</si>
  <si>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</si>
  <si>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</si>
  <si>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</si>
  <si>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</si>
  <si>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</si>
  <si>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</si>
  <si>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</si>
  <si>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</si>
  <si>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</si>
  <si>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</si>
  <si>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</si>
  <si>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</si>
  <si>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</si>
  <si>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</si>
  <si>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</si>
  <si>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</si>
  <si>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</si>
  <si>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</si>
  <si>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</si>
  <si>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</si>
  <si>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</si>
  <si>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</si>
  <si>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</si>
  <si>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</si>
  <si>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</si>
  <si>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</si>
  <si>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</si>
  <si>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</si>
  <si>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</si>
  <si>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</si>
  <si>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</si>
  <si>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</si>
  <si>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</si>
  <si>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</si>
  <si>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</si>
  <si>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</si>
  <si>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</si>
  <si>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</si>
  <si>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</si>
  <si>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</si>
  <si>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</si>
  <si>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</si>
  <si>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</si>
  <si>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</si>
  <si>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</si>
  <si>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</si>
  <si>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</si>
  <si>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</si>
  <si>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</si>
  <si>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</si>
  <si>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</si>
  <si>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</si>
  <si>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</si>
  <si>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</si>
  <si>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</si>
  <si>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</si>
  <si>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</si>
  <si>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</si>
  <si>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</si>
  <si>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</si>
  <si>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</si>
  <si>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</si>
  <si>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</si>
  <si>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</si>
  <si>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</si>
  <si>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</si>
  <si>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</si>
  <si>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</si>
  <si>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</si>
  <si>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</si>
  <si>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</si>
  <si>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</si>
  <si>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</si>
  <si>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</si>
  <si>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</si>
  <si>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</si>
  <si>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</si>
  <si>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</si>
  <si>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</si>
  <si>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</si>
  <si>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</si>
  <si>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</si>
  <si>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</si>
  <si>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</si>
  <si>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</si>
  <si>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</si>
  <si>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</si>
  <si>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</si>
  <si>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</si>
  <si>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</si>
  <si>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</si>
  <si>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</si>
  <si>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</si>
  <si>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</si>
  <si>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</si>
  <si>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</si>
  <si>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</si>
  <si>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</si>
  <si>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</si>
  <si>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</si>
  <si>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</si>
  <si>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</si>
  <si>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</si>
  <si>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</si>
  <si>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</si>
  <si>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</si>
  <si>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</si>
  <si>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</si>
  <si>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</si>
  <si>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</si>
  <si>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</si>
  <si>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</si>
  <si>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</si>
  <si>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</si>
  <si>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</si>
  <si>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</si>
  <si>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</si>
  <si>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</si>
  <si>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</si>
  <si>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</si>
  <si>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</si>
  <si>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</si>
  <si>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</si>
  <si>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</si>
  <si>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</si>
  <si>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</si>
  <si>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</si>
  <si>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</si>
  <si>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</si>
  <si>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</si>
  <si>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</si>
  <si>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</si>
  <si>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</si>
  <si>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</si>
  <si>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</si>
  <si>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</si>
  <si>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</si>
  <si>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</si>
  <si>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</si>
  <si>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</si>
  <si>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</si>
  <si>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</si>
  <si>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</si>
  <si>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</si>
  <si>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</si>
  <si>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</si>
  <si>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</si>
  <si>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</si>
  <si>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</si>
  <si>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</si>
  <si>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</si>
  <si>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</si>
  <si>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</si>
  <si>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</si>
  <si>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</si>
  <si>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</si>
  <si>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</si>
  <si>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</si>
  <si>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</si>
  <si>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</si>
  <si>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</si>
  <si>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</si>
  <si>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</si>
  <si>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</si>
  <si>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</si>
  <si>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</si>
  <si>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</si>
  <si>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</si>
  <si>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</si>
  <si>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</si>
  <si>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</si>
  <si>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</si>
  <si>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</si>
  <si>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</si>
  <si>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</si>
  <si>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</si>
  <si>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</si>
  <si>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</si>
  <si>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</si>
  <si>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</si>
  <si>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</si>
  <si>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</si>
  <si>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</si>
  <si>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</si>
  <si>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</si>
  <si>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</si>
  <si>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</si>
  <si>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</si>
  <si>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</si>
  <si>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</si>
  <si>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</si>
  <si>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</si>
  <si>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</si>
  <si>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</si>
  <si>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</si>
  <si>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</si>
  <si>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</si>
  <si>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</si>
  <si>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</si>
  <si>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</si>
  <si>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</si>
  <si>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</si>
  <si>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</si>
  <si>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</si>
  <si>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</si>
  <si>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</si>
  <si>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</si>
  <si>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</si>
  <si>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</si>
  <si>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</si>
  <si>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</si>
  <si>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</si>
  <si>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</si>
  <si>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</si>
  <si>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</si>
  <si>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</si>
  <si>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</si>
  <si>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</si>
  <si>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</si>
  <si>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</si>
  <si>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</si>
  <si>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</si>
  <si>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</si>
  <si>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</si>
  <si>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</si>
  <si>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</si>
  <si>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</si>
  <si>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</si>
  <si>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</si>
  <si>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</si>
  <si>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</si>
  <si>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</si>
  <si>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</si>
  <si>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</si>
  <si>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</si>
  <si>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</si>
  <si>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</si>
  <si>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</si>
  <si>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</si>
  <si>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</si>
  <si>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</si>
  <si>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</si>
  <si>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</si>
  <si>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</si>
  <si>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</si>
  <si>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</si>
  <si>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</si>
  <si>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</si>
  <si>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</si>
  <si>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</si>
  <si>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</si>
  <si>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</si>
  <si>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</si>
  <si>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</si>
  <si>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</si>
  <si>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</si>
  <si>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</si>
  <si>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</si>
  <si>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</si>
  <si>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</si>
  <si>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</si>
  <si>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</si>
  <si>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</si>
  <si>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</si>
  <si>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</si>
  <si>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</si>
  <si>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</si>
  <si>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</si>
  <si>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</si>
  <si>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</si>
  <si>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</si>
  <si>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</si>
  <si>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</si>
  <si>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</si>
  <si>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</si>
  <si>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</si>
  <si>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</si>
  <si>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</si>
  <si>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</si>
  <si>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</si>
  <si>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</si>
  <si>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</si>
  <si>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</si>
  <si>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</si>
  <si>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</si>
  <si>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</si>
  <si>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</si>
  <si>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</si>
  <si>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</si>
  <si>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</si>
  <si>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</si>
  <si>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</si>
  <si>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</si>
  <si>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</si>
  <si>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</si>
  <si>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</si>
  <si>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</si>
  <si>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</si>
  <si>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</si>
  <si>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</si>
  <si>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</si>
  <si>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</si>
  <si>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</si>
  <si>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</si>
  <si>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</si>
  <si>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</si>
  <si>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</si>
  <si>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</si>
  <si>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</si>
  <si>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</si>
  <si>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</si>
  <si>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</si>
  <si>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</si>
  <si>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</si>
  <si>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</si>
  <si>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</si>
  <si>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</si>
  <si>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</si>
  <si>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</si>
  <si>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</si>
  <si>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</si>
  <si>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</si>
  <si>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</si>
  <si>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</si>
  <si>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</si>
  <si>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</si>
  <si>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</si>
  <si>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</si>
  <si>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</si>
  <si>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</si>
  <si>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</si>
  <si>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</si>
  <si>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</si>
  <si>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</si>
  <si>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</si>
  <si>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</si>
  <si>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</si>
  <si>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</si>
  <si>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</si>
  <si>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</si>
  <si>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</si>
  <si>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</si>
  <si>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</si>
  <si>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</si>
  <si>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</si>
  <si>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</si>
  <si>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</si>
  <si>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</si>
  <si>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</si>
  <si>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</si>
  <si>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</si>
  <si>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</si>
  <si>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</si>
  <si>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</si>
  <si>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</si>
  <si>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</si>
  <si>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</si>
  <si>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</si>
  <si>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</si>
  <si>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</si>
  <si>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</si>
  <si>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</si>
  <si>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</si>
  <si>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</si>
  <si>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</si>
  <si>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</si>
  <si>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</si>
  <si>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</si>
  <si>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</si>
  <si>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</si>
  <si>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</si>
  <si>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</si>
  <si>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</si>
  <si>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</si>
  <si>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</si>
  <si>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</si>
  <si>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</si>
  <si>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</si>
  <si>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</si>
  <si>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</si>
  <si>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</si>
  <si>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</si>
  <si>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</si>
  <si>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</si>
  <si>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</si>
  <si>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</si>
  <si>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</si>
  <si>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</si>
  <si>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</si>
  <si>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</si>
  <si>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</si>
  <si>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</si>
  <si>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</si>
  <si>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</si>
  <si>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</si>
  <si>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</si>
  <si>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</si>
  <si>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</si>
  <si>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</si>
  <si>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</si>
  <si>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</si>
  <si>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</si>
  <si>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</si>
  <si>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</si>
  <si>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</si>
  <si>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</si>
  <si>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</si>
  <si>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</si>
  <si>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</si>
  <si>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</si>
  <si>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</si>
  <si>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</si>
  <si>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</si>
  <si>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</si>
  <si>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</si>
  <si>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</si>
  <si>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</si>
  <si>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</si>
  <si>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</si>
  <si>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</si>
  <si>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</si>
  <si>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</si>
  <si>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</si>
  <si>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</si>
  <si>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</si>
  <si>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</si>
  <si>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</si>
  <si>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</si>
  <si>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</si>
  <si>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</si>
  <si>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</si>
  <si>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</si>
  <si>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</si>
  <si>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</si>
  <si>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</si>
  <si>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</si>
  <si>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</si>
  <si>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</si>
  <si>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</si>
  <si>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</si>
  <si>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</si>
  <si>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</si>
  <si>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</si>
  <si>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</si>
  <si>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</si>
  <si>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</si>
  <si>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</si>
  <si>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</si>
  <si>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</si>
  <si>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</si>
  <si>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</si>
  <si>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</si>
  <si>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</si>
  <si>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</si>
  <si>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</si>
  <si>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</si>
  <si>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</si>
  <si>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</si>
  <si>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</si>
  <si>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</si>
  <si>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</si>
  <si>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</si>
  <si>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</si>
  <si>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</si>
  <si>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</si>
  <si>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</si>
  <si>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</si>
  <si>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</si>
  <si>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</si>
  <si>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</si>
  <si>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</si>
  <si>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</si>
  <si>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</si>
  <si>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</si>
  <si>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</si>
  <si>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</si>
  <si>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</si>
  <si>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</si>
  <si>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</si>
  <si>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</si>
  <si>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</si>
  <si>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</si>
  <si>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</si>
  <si>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</si>
  <si>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</si>
  <si>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</si>
  <si>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</si>
  <si>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</si>
  <si>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</si>
  <si>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</si>
  <si>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</si>
  <si>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</si>
  <si>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</si>
  <si>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</si>
  <si>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</si>
  <si>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</si>
  <si>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</si>
  <si>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</si>
  <si>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</si>
  <si>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</si>
  <si>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</si>
  <si>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</si>
  <si>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</si>
  <si>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</si>
  <si>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</si>
  <si>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</si>
  <si>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</si>
  <si>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</si>
  <si>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</si>
  <si>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</si>
  <si>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</si>
  <si>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</si>
  <si>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</si>
  <si>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</si>
  <si>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</si>
  <si>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</si>
  <si>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</si>
  <si>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</si>
  <si>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</si>
  <si>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</si>
  <si>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</si>
  <si>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</si>
  <si>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</si>
  <si>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</si>
  <si>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</si>
  <si>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</si>
  <si>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</si>
  <si>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</si>
  <si>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</si>
  <si>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</si>
  <si>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</si>
  <si>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</si>
  <si>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</si>
  <si>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</si>
  <si>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</si>
  <si>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</si>
  <si>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</si>
  <si>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</si>
  <si>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</si>
  <si>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</si>
  <si>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</si>
  <si>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</si>
  <si>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</si>
  <si>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</si>
  <si>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</si>
  <si>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</si>
  <si>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</si>
  <si>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</si>
  <si>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</si>
  <si>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</si>
  <si>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</si>
  <si>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</si>
  <si>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</si>
  <si>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</si>
  <si>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</si>
  <si>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</si>
  <si>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</si>
  <si>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</si>
  <si>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</si>
  <si>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</si>
  <si>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</si>
  <si>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</si>
  <si>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</si>
  <si>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</si>
  <si>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</si>
  <si>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</si>
  <si>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</si>
  <si>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</si>
  <si>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</si>
  <si>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</si>
  <si>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</si>
  <si>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</si>
  <si>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</si>
  <si>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</si>
  <si>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</si>
  <si>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</si>
  <si>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</si>
  <si>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</si>
  <si>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</si>
  <si>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</si>
  <si>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</si>
  <si>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</si>
  <si>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</si>
  <si>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</si>
  <si>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</si>
  <si>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</si>
  <si>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</si>
  <si>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</si>
  <si>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</si>
  <si>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</si>
  <si>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</si>
  <si>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</si>
  <si>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</si>
  <si>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</si>
  <si>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</si>
  <si>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</si>
  <si>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</si>
  <si>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</si>
  <si>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</si>
  <si>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</si>
  <si>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</si>
  <si>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</si>
  <si>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</si>
  <si>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</si>
  <si>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</si>
  <si>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</si>
  <si>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</si>
  <si>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</si>
  <si>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</si>
  <si>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</si>
  <si>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</si>
  <si>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</si>
  <si>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</si>
  <si>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</si>
  <si>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</si>
  <si>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</si>
  <si>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</si>
  <si>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</si>
  <si>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</si>
  <si>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</si>
  <si>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</si>
  <si>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</si>
  <si>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</si>
  <si>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</si>
  <si>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</si>
  <si>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</si>
  <si>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</si>
  <si>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</si>
  <si>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</si>
  <si>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</si>
  <si>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</si>
  <si>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</si>
  <si>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</si>
  <si>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</si>
  <si>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</si>
  <si>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</si>
  <si>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</si>
  <si>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</si>
  <si>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</si>
  <si>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</si>
  <si>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</si>
  <si>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</si>
  <si>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</si>
  <si>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</si>
  <si>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</si>
  <si>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</si>
  <si>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</si>
  <si>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</si>
  <si>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</si>
  <si>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</si>
  <si>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</si>
  <si>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</si>
  <si>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</si>
  <si>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</si>
  <si>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</si>
  <si>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</si>
  <si>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</si>
  <si>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</si>
  <si>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</si>
  <si>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</si>
  <si>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</si>
  <si>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</si>
  <si>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</si>
  <si>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</si>
  <si>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</si>
  <si>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</si>
  <si>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</si>
  <si>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</si>
  <si>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</si>
  <si>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</si>
  <si>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</si>
  <si>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</si>
  <si>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</si>
  <si>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</si>
  <si>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</si>
  <si>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</si>
  <si>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</si>
  <si>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</si>
  <si>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</si>
  <si>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</si>
  <si>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</si>
  <si>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</si>
  <si>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</si>
  <si>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</si>
  <si>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</si>
  <si>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</si>
  <si>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</si>
  <si>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</si>
  <si>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</si>
  <si>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</si>
  <si>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</si>
  <si>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</si>
  <si>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</si>
  <si>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</si>
  <si>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</si>
  <si>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</si>
  <si>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</si>
  <si>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</si>
  <si>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</si>
  <si>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</si>
  <si>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</si>
  <si>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</si>
  <si>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</si>
  <si>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</si>
  <si>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</si>
  <si>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</si>
  <si>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</si>
  <si>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</si>
  <si>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</si>
  <si>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</si>
  <si>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</si>
  <si>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</si>
  <si>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</si>
  <si>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</si>
  <si>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</si>
  <si>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</si>
  <si>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</si>
  <si>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</si>
  <si>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</si>
  <si>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</si>
  <si>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</si>
  <si>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</si>
  <si>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</si>
  <si>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</si>
  <si>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</si>
  <si>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</si>
  <si>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</si>
  <si>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</si>
  <si>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</si>
  <si>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</si>
  <si>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</si>
  <si>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</si>
  <si>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</si>
  <si>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</si>
  <si>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</si>
  <si>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</si>
  <si>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</si>
  <si>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</si>
  <si>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</si>
  <si>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</si>
  <si>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</si>
  <si>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</si>
  <si>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</si>
  <si>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</si>
  <si>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</si>
  <si>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</si>
  <si>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</si>
  <si>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</si>
  <si>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</si>
  <si>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</si>
  <si>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</si>
  <si>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</si>
  <si>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</si>
  <si>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</si>
  <si>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</si>
  <si>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</si>
  <si>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</si>
  <si>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</si>
  <si>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</si>
  <si>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</si>
  <si>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</si>
  <si>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</si>
  <si>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</si>
  <si>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</si>
  <si>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</si>
  <si>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</si>
  <si>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</si>
  <si>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</si>
  <si>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</si>
  <si>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</si>
  <si>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</si>
  <si>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</si>
  <si>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</si>
  <si>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</si>
  <si>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</si>
  <si>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</si>
  <si>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</si>
  <si>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</si>
  <si>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</si>
  <si>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</si>
  <si>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</si>
  <si>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</si>
  <si>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</si>
  <si>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</si>
  <si>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</si>
  <si>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</si>
  <si>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</si>
  <si>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</si>
  <si>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</si>
  <si>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</si>
  <si>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</si>
  <si>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</si>
  <si>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</si>
  <si>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</si>
  <si>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</si>
  <si>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</si>
  <si>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</si>
  <si>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</si>
  <si>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</si>
  <si>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</si>
  <si>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</si>
  <si>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</si>
  <si>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</si>
  <si>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</si>
  <si>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</si>
  <si>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</si>
  <si>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</si>
  <si>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</si>
  <si>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</si>
  <si>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</si>
  <si>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</si>
  <si>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</si>
  <si>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</si>
  <si>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</si>
  <si>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</si>
  <si>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</si>
  <si>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</si>
  <si>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</si>
  <si>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</si>
  <si>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</si>
  <si>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</si>
  <si>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</si>
  <si>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</si>
  <si>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</si>
  <si>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</si>
  <si>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</si>
  <si>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</si>
  <si>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</si>
  <si>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</si>
  <si>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</si>
  <si>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</si>
  <si>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</si>
  <si>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</si>
  <si>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</si>
  <si>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</si>
  <si>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</si>
  <si>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</si>
  <si>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</si>
  <si>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</si>
  <si>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</si>
  <si>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</si>
  <si>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</si>
  <si>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</si>
  <si>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</si>
  <si>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</si>
  <si>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</si>
  <si>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</si>
  <si>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</si>
  <si>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</si>
  <si>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</si>
  <si>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</si>
  <si>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</si>
  <si>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</si>
  <si>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</si>
  <si>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</si>
  <si>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</si>
  <si>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</si>
  <si>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</si>
  <si>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</si>
  <si>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</si>
  <si>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</si>
  <si>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</si>
  <si>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</si>
  <si>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</si>
  <si>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</si>
  <si>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</si>
  <si>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</si>
  <si>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</si>
  <si>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</si>
  <si>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</si>
  <si>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</si>
  <si>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</si>
  <si>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</si>
  <si>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</si>
  <si>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</si>
  <si>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</si>
  <si>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</si>
  <si>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</si>
  <si>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</si>
  <si>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</si>
  <si>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</si>
  <si>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</si>
  <si>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</si>
  <si>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</si>
  <si>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</si>
  <si>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</si>
  <si>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</si>
  <si>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</si>
  <si>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</si>
  <si>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</si>
  <si>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</si>
  <si>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</si>
  <si>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</si>
  <si>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</si>
  <si>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</si>
  <si>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</si>
  <si>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</si>
  <si>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</si>
  <si>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</si>
  <si>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</si>
  <si>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</si>
  <si>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</si>
  <si>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</si>
  <si>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</si>
  <si>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</si>
  <si>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</si>
  <si>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</si>
  <si>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</si>
  <si>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</si>
  <si>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</si>
  <si>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</si>
  <si>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</si>
  <si>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</si>
  <si>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</si>
  <si>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</si>
  <si>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</si>
  <si>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</si>
  <si>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</si>
  <si>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</si>
  <si>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</si>
  <si>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</si>
  <si>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</si>
  <si>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</si>
  <si>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</si>
  <si>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</si>
  <si>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</si>
  <si>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</si>
  <si>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</si>
  <si>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</si>
  <si>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</si>
  <si>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</si>
  <si>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</si>
  <si>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</si>
  <si>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</si>
  <si>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</si>
  <si>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</si>
  <si>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</si>
  <si>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</si>
  <si>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</si>
  <si>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</si>
  <si>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</si>
  <si>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</si>
  <si>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</si>
  <si>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</si>
  <si>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</si>
  <si>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</si>
  <si>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</si>
  <si>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</si>
  <si>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</si>
  <si>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</si>
  <si>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</si>
  <si>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</si>
  <si>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</si>
  <si>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</si>
  <si>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</si>
  <si>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</si>
  <si>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</si>
  <si>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</si>
  <si>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</si>
  <si>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</si>
  <si>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</si>
  <si>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</si>
  <si>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</si>
  <si>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</si>
  <si>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</si>
  <si>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</si>
  <si>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</si>
  <si>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</si>
  <si>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</si>
  <si>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</si>
  <si>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</si>
  <si>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</si>
  <si>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</si>
  <si>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</si>
  <si>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</si>
  <si>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</si>
  <si>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</si>
  <si>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</si>
  <si>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</si>
  <si>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</si>
  <si>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</si>
  <si>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</si>
  <si>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</si>
  <si>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</si>
  <si>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</si>
  <si>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</si>
  <si>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</si>
  <si>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</si>
  <si>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</si>
  <si>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</si>
  <si>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</si>
  <si>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</si>
  <si>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</si>
  <si>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</si>
  <si>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</si>
  <si>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</si>
  <si>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</si>
  <si>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</si>
  <si>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</si>
  <si>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</si>
  <si>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</si>
  <si>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</si>
  <si>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</si>
  <si>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</si>
  <si>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</si>
  <si>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</si>
  <si>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</si>
  <si>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</si>
  <si>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</si>
  <si>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</si>
  <si>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</si>
  <si>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</si>
  <si>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</si>
  <si>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</si>
  <si>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</si>
  <si>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</si>
  <si>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</si>
  <si>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</si>
  <si>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</si>
  <si>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</si>
  <si>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</si>
  <si>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</si>
  <si>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</si>
  <si>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</si>
  <si>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</si>
  <si>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</si>
  <si>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</si>
  <si>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</si>
  <si>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</si>
  <si>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</si>
  <si>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</si>
  <si>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</si>
  <si>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</si>
  <si>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</si>
  <si>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</si>
  <si>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</si>
  <si>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</si>
  <si>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</si>
  <si>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</si>
  <si>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</si>
  <si>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</si>
  <si>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</si>
  <si>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</si>
  <si>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</si>
  <si>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</si>
  <si>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</si>
  <si>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</si>
  <si>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</si>
  <si>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</si>
  <si>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</si>
  <si>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</si>
  <si>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</si>
  <si>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</si>
  <si>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</si>
  <si>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</si>
  <si>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</si>
  <si>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</si>
  <si>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</si>
  <si>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</si>
  <si>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</si>
  <si>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</si>
  <si>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</si>
  <si>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</si>
  <si>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</si>
  <si>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</si>
  <si>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</si>
  <si>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</si>
  <si>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</si>
  <si>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</si>
  <si>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</si>
  <si>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</si>
  <si>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</si>
  <si>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</si>
  <si>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</si>
  <si>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</si>
  <si>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</si>
  <si>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</si>
  <si>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</si>
  <si>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</si>
  <si>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</si>
  <si>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</si>
  <si>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</si>
  <si>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</si>
  <si>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</si>
  <si>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</si>
  <si>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</si>
  <si>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</si>
  <si>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</si>
  <si>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</si>
  <si>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</si>
  <si>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</si>
  <si>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</si>
  <si>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</si>
  <si>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</si>
  <si>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</si>
  <si>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</si>
  <si>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</si>
  <si>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</si>
  <si>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</si>
  <si>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</si>
  <si>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</si>
  <si>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</si>
  <si>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</si>
  <si>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</si>
  <si>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</si>
  <si>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</si>
  <si>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</si>
  <si>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</si>
  <si>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</si>
  <si>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</si>
  <si>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</si>
  <si>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</si>
  <si>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</si>
  <si>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</si>
  <si>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</si>
  <si>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</si>
  <si>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</si>
  <si>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</si>
  <si>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</si>
  <si>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</si>
  <si>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</si>
  <si>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</si>
  <si>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</si>
  <si>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</si>
  <si>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</si>
  <si>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</si>
  <si>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</si>
  <si>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</si>
  <si>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</si>
  <si>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</si>
  <si>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</si>
  <si>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</si>
  <si>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</si>
  <si>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</si>
  <si>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</si>
  <si>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</si>
  <si>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</si>
  <si>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</si>
  <si>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</si>
  <si>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</si>
  <si>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</si>
  <si>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</si>
  <si>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</si>
  <si>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</si>
  <si>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</si>
  <si>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</si>
  <si>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</si>
  <si>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</si>
  <si>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</si>
  <si>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</si>
  <si>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</si>
  <si>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</si>
  <si>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</si>
  <si>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</si>
  <si>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</si>
  <si>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</si>
  <si>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</si>
  <si>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</si>
  <si>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</si>
  <si>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</si>
  <si>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</si>
  <si>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</si>
  <si>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</si>
  <si>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</si>
  <si>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</si>
  <si>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</si>
  <si>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</si>
  <si>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</si>
  <si>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</si>
  <si>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</si>
  <si>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</si>
  <si>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</si>
  <si>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</si>
  <si>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</si>
  <si>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</si>
  <si>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</si>
  <si>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</si>
  <si>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</si>
  <si>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</si>
  <si>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</si>
  <si>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</si>
  <si>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</si>
  <si>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</si>
  <si>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</si>
  <si>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</si>
  <si>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</si>
  <si>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</si>
  <si>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</si>
  <si>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</si>
  <si>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</si>
  <si>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</si>
  <si>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</si>
  <si>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</si>
  <si>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</si>
  <si>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</si>
  <si>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</si>
  <si>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</si>
  <si>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</si>
  <si>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</si>
  <si>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</si>
  <si>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</si>
  <si>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</si>
  <si>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</si>
  <si>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</si>
  <si>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</si>
  <si>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</si>
  <si>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</si>
  <si>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</si>
  <si>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</si>
  <si>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</si>
  <si>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</si>
  <si>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</si>
  <si>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</si>
  <si>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</si>
  <si>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</si>
  <si>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</si>
  <si>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</si>
  <si>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</si>
  <si>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</si>
  <si>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</si>
  <si>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</si>
  <si>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</si>
  <si>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</si>
  <si>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</si>
  <si>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</si>
  <si>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</si>
  <si>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</si>
  <si>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</si>
  <si>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</si>
  <si>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</si>
  <si>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</si>
  <si>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</si>
  <si>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</si>
  <si>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</si>
  <si>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</si>
  <si>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</si>
  <si>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</si>
  <si>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</si>
  <si>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</si>
  <si>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</si>
  <si>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</si>
  <si>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</si>
  <si>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</si>
  <si>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</si>
  <si>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</si>
  <si>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</si>
  <si>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</si>
  <si>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</si>
  <si>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</si>
  <si>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</si>
  <si>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</si>
  <si>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</si>
  <si>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</si>
  <si>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</si>
  <si>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</si>
  <si>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</si>
  <si>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</si>
  <si>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</si>
  <si>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</si>
  <si>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</si>
  <si>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</si>
  <si>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</si>
  <si>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</si>
  <si>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</si>
  <si>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</si>
  <si>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</si>
  <si>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</si>
  <si>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</si>
  <si>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</si>
  <si>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</si>
  <si>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</si>
  <si>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</si>
  <si>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</si>
  <si>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</si>
  <si>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</si>
  <si>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</si>
  <si>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</si>
  <si>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</si>
  <si>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</si>
  <si>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</si>
  <si>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</si>
  <si>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</si>
  <si>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</si>
  <si>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</si>
  <si>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</si>
  <si>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</si>
  <si>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</si>
  <si>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</si>
  <si>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</si>
  <si>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</si>
  <si>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</si>
  <si>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</si>
  <si>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</si>
  <si>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</si>
  <si>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</si>
  <si>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</si>
  <si>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</si>
  <si>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</si>
  <si>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</si>
  <si>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</si>
  <si>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</si>
  <si>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</si>
  <si>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</si>
  <si>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</si>
  <si>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</si>
  <si>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</si>
  <si>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</si>
  <si>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</si>
  <si>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</si>
  <si>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</si>
  <si>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</si>
  <si>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</si>
  <si>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</si>
  <si>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</si>
  <si>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</si>
  <si>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</si>
  <si>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</si>
  <si>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</si>
  <si>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</si>
  <si>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</si>
  <si>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</si>
  <si>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</si>
  <si>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</si>
  <si>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</si>
  <si>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</si>
  <si>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</si>
  <si>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</si>
  <si>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</si>
  <si>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</si>
  <si>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</si>
  <si>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</si>
  <si>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</si>
  <si>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</si>
  <si>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</si>
  <si>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</si>
  <si>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</si>
  <si>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</si>
  <si>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</si>
  <si>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</si>
  <si>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</si>
  <si>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</si>
  <si>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</si>
  <si>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</si>
  <si>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</si>
  <si>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</si>
  <si>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</si>
  <si>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</si>
  <si>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</si>
  <si>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</si>
  <si>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</si>
  <si>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</si>
  <si>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</si>
  <si>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</si>
  <si>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</si>
  <si>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</si>
  <si>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</si>
  <si>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</si>
  <si>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</si>
  <si>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</si>
  <si>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</si>
  <si>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</si>
  <si>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</si>
  <si>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</si>
  <si>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</si>
  <si>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</si>
  <si>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</si>
  <si>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</si>
  <si>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</si>
  <si>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</si>
  <si>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</si>
  <si>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</si>
  <si>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</si>
  <si>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</si>
  <si>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</si>
  <si>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</si>
  <si>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</si>
  <si>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</si>
  <si>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</si>
  <si>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</si>
  <si>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</si>
  <si>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</si>
  <si>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</si>
  <si>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</si>
  <si>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</si>
  <si>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</si>
  <si>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</si>
  <si>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</si>
  <si>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</si>
  <si>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</si>
  <si>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</si>
  <si>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</si>
  <si>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</si>
  <si>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</si>
  <si>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</si>
  <si>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</si>
  <si>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</si>
  <si>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</si>
  <si>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</si>
  <si>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</si>
  <si>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</si>
  <si>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</si>
  <si>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</si>
  <si>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</si>
  <si>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</si>
  <si>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</si>
  <si>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</si>
  <si>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</si>
  <si>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</si>
  <si>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</si>
  <si>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</si>
  <si>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</si>
  <si>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</si>
  <si>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</si>
  <si>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</si>
  <si>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</si>
  <si>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</si>
  <si>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</si>
  <si>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</si>
  <si>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</si>
  <si>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</si>
  <si>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</si>
  <si>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</si>
  <si>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</si>
  <si>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</si>
  <si>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</si>
  <si>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</si>
  <si>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</si>
  <si>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</si>
  <si>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</si>
  <si>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</si>
  <si>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</si>
  <si>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</si>
  <si>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</si>
  <si>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</si>
  <si>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</si>
  <si>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</si>
  <si>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</si>
  <si>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</si>
  <si>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</si>
  <si>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</si>
  <si>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</si>
  <si>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</si>
  <si>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</si>
  <si>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</si>
  <si>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</si>
  <si>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</si>
  <si>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</si>
  <si>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</si>
  <si>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</si>
  <si>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</si>
  <si>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</si>
  <si>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</si>
  <si>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</si>
  <si>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</si>
  <si>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</si>
  <si>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</si>
  <si>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</si>
  <si>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</si>
  <si>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</si>
  <si>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</si>
  <si>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</si>
  <si>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</si>
  <si>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</si>
  <si>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</si>
  <si>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</si>
  <si>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</si>
  <si>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</si>
  <si>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</si>
  <si>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</si>
  <si>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</si>
  <si>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</si>
  <si>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</si>
  <si>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</si>
  <si>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</si>
  <si>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</si>
  <si>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</si>
  <si>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</si>
  <si>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</si>
  <si>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</si>
  <si>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</si>
  <si>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</si>
  <si>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</si>
  <si>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</si>
  <si>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</si>
  <si>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</si>
  <si>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</si>
  <si>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</si>
  <si>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</si>
  <si>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</si>
  <si>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</si>
  <si>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</si>
  <si>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</si>
  <si>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</si>
  <si>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</si>
  <si>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</si>
  <si>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</si>
  <si>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</si>
  <si>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</si>
  <si>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</si>
  <si>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</si>
  <si>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</si>
  <si>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</si>
  <si>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</si>
  <si>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</si>
  <si>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</si>
  <si>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</si>
  <si>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</si>
  <si>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</si>
  <si>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</si>
  <si>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</si>
  <si>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</si>
  <si>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</si>
  <si>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</si>
  <si>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</si>
  <si>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</si>
  <si>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</si>
  <si>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</si>
  <si>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</si>
  <si>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</si>
  <si>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</si>
  <si>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</si>
  <si>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</si>
  <si>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</si>
  <si>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</si>
  <si>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</si>
  <si>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</si>
  <si>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</si>
  <si>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</si>
  <si>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</si>
  <si>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</si>
  <si>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</si>
  <si>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</si>
  <si>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</si>
  <si>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</si>
  <si>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</si>
  <si>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</si>
  <si>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</si>
  <si>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</si>
  <si>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</si>
  <si>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</si>
  <si>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</si>
  <si>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</si>
  <si>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</si>
  <si>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</si>
  <si>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</si>
  <si>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</si>
  <si>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</si>
  <si>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</si>
  <si>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</si>
  <si>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</si>
  <si>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</si>
  <si>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</si>
  <si>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</si>
  <si>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</si>
  <si>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</si>
  <si>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</si>
  <si>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</si>
  <si>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</si>
  <si>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</si>
  <si>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</si>
  <si>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</si>
  <si>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</si>
  <si>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</si>
  <si>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</si>
  <si>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</si>
  <si>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</si>
  <si>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</si>
  <si>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</si>
  <si>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</si>
  <si>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</si>
  <si>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</si>
  <si>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</si>
  <si>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</si>
  <si>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</si>
  <si>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</si>
  <si>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</si>
  <si>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</si>
  <si>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</si>
  <si>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</si>
  <si>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</si>
  <si>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</si>
  <si>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</si>
  <si>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</si>
  <si>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</si>
  <si>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</si>
  <si>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</si>
  <si>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</si>
  <si>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</si>
  <si>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</si>
  <si>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</si>
  <si>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</si>
  <si>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</si>
  <si>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</si>
  <si>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</si>
  <si>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</si>
  <si>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</si>
  <si>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</si>
  <si>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</si>
  <si>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</si>
  <si>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</si>
  <si>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</si>
  <si>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</si>
  <si>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</si>
  <si>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</si>
  <si>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</si>
  <si>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</si>
  <si>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</si>
  <si>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</si>
  <si>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</si>
  <si>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</si>
  <si>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</si>
  <si>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</si>
  <si>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</si>
  <si>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</si>
  <si>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</si>
  <si>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</si>
  <si>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</si>
  <si>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</si>
  <si>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</si>
  <si>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</si>
  <si>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</si>
  <si>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</si>
  <si>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</si>
  <si>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</si>
  <si>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</si>
  <si>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</si>
  <si>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</si>
  <si>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</si>
  <si>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</si>
  <si>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</si>
  <si>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</si>
  <si>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</si>
  <si>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</si>
  <si>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</si>
  <si>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</si>
  <si>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</si>
  <si>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</si>
  <si>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</si>
  <si>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</si>
  <si>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</si>
  <si>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</si>
  <si>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</si>
  <si>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</si>
  <si>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</si>
  <si>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</si>
  <si>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</si>
  <si>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</si>
  <si>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</si>
  <si>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</si>
  <si>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</si>
  <si>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</si>
  <si>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</si>
  <si>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</si>
  <si>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</si>
  <si>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</si>
  <si>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</si>
  <si>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</si>
  <si>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</si>
  <si>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</si>
  <si>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</si>
  <si>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</si>
  <si>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</si>
  <si>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</si>
  <si>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</si>
  <si>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</si>
  <si>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</si>
  <si>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</si>
  <si>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</si>
  <si>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</si>
  <si>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</si>
  <si>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</si>
  <si>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</si>
  <si>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</si>
  <si>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</si>
  <si>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</si>
  <si>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</si>
  <si>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</si>
  <si>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</si>
  <si>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</si>
  <si>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</si>
  <si>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</si>
  <si>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</si>
  <si>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</si>
  <si>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</si>
  <si>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</si>
  <si>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</si>
  <si>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</si>
  <si>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</si>
  <si>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</si>
  <si>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</si>
  <si>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</si>
  <si>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</si>
  <si>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</si>
  <si>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</si>
  <si>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</si>
  <si>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</si>
  <si>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</si>
  <si>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</si>
  <si>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</si>
  <si>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</si>
  <si>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</si>
  <si>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</si>
  <si>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</si>
  <si>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</si>
  <si>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</si>
  <si>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</si>
  <si>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</si>
  <si>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</si>
  <si>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</si>
  <si>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</si>
  <si>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</si>
  <si>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</si>
  <si>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</si>
  <si>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</si>
  <si>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</si>
  <si>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</si>
  <si>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</si>
  <si>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</si>
  <si>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</si>
  <si>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</si>
  <si>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</si>
  <si>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</si>
  <si>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</si>
  <si>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</si>
  <si>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</si>
  <si>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</si>
  <si>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</si>
  <si>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</si>
  <si>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</si>
  <si>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</si>
  <si>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</si>
  <si>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</si>
  <si>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</si>
  <si>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</si>
  <si>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</si>
  <si>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</si>
  <si>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</si>
  <si>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</si>
  <si>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</si>
  <si>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</si>
  <si>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</si>
  <si>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</si>
  <si>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</si>
  <si>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</si>
  <si>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</si>
  <si>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</si>
  <si>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</si>
  <si>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</si>
  <si>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</si>
  <si>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</si>
  <si>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</si>
  <si>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</si>
  <si>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</si>
  <si>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</si>
  <si>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</si>
  <si>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</si>
  <si>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</si>
  <si>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</si>
  <si>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</si>
  <si>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</si>
  <si>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</si>
  <si>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</si>
  <si>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</si>
  <si>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</si>
  <si>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</si>
  <si>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</si>
  <si>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</si>
  <si>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</si>
  <si>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</si>
  <si>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</si>
  <si>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</si>
  <si>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</si>
  <si>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</si>
  <si>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</si>
  <si>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</si>
  <si>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</si>
  <si>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</si>
  <si>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</si>
  <si>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</si>
  <si>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</si>
  <si>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</si>
  <si>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</si>
  <si>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</si>
  <si>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</si>
  <si>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</si>
  <si>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</si>
  <si>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</si>
  <si>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</si>
  <si>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</si>
  <si>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</si>
  <si>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</si>
  <si>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</si>
  <si>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</si>
  <si>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</si>
  <si>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</si>
  <si>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</si>
  <si>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</si>
  <si>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</si>
  <si>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</si>
  <si>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</si>
  <si>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</si>
  <si>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</si>
  <si>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</si>
  <si>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</si>
  <si>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</si>
  <si>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</si>
  <si>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</si>
  <si>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</si>
  <si>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</si>
  <si>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</si>
  <si>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</si>
  <si>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</si>
  <si>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</si>
  <si>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</si>
  <si>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</si>
  <si>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</si>
  <si>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</si>
  <si>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</si>
  <si>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</si>
  <si>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</si>
  <si>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</si>
  <si>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</si>
  <si>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</si>
  <si>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</si>
  <si>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</si>
  <si>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</si>
  <si>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</si>
  <si>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</si>
  <si>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</si>
  <si>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</si>
  <si>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</si>
  <si>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</si>
  <si>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</si>
  <si>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</si>
  <si>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</si>
  <si>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</si>
  <si>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</si>
  <si>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</si>
  <si>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</si>
  <si>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</si>
  <si>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</si>
  <si>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</si>
  <si>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</si>
  <si>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</si>
  <si>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</si>
  <si>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</si>
  <si>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</si>
  <si>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</si>
  <si>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</si>
  <si>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</si>
  <si>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</si>
  <si>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</si>
  <si>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</si>
  <si>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</si>
  <si>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</si>
  <si>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</si>
  <si>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</si>
  <si>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</si>
  <si>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</si>
  <si>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</si>
  <si>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</si>
  <si>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</si>
  <si>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</si>
  <si>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</si>
  <si>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</si>
  <si>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</si>
  <si>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</si>
  <si>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</si>
  <si>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</si>
  <si>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</si>
  <si>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</si>
  <si>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</si>
  <si>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</si>
  <si>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</si>
  <si>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</si>
  <si>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</si>
  <si>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</si>
  <si>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</si>
  <si>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</si>
  <si>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</si>
  <si>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</si>
  <si>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</si>
  <si>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</si>
  <si>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</si>
  <si>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</si>
  <si>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</si>
  <si>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</si>
  <si>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</si>
  <si>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</si>
  <si>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</si>
  <si>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</si>
  <si>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</si>
  <si>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</si>
  <si>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</si>
  <si>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</si>
  <si>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</si>
  <si>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</si>
  <si>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</si>
  <si>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</si>
  <si>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</si>
  <si>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</si>
  <si>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</si>
  <si>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</si>
  <si>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</si>
  <si>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</si>
  <si>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</si>
  <si>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</si>
  <si>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</si>
  <si>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</si>
  <si>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</si>
  <si>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</si>
  <si>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</si>
  <si>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</si>
  <si>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</si>
  <si>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</si>
  <si>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</si>
  <si>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</si>
  <si>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</si>
  <si>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</si>
  <si>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</si>
  <si>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</si>
  <si>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</si>
  <si>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</si>
  <si>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</si>
  <si>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</si>
  <si>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</si>
  <si>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</si>
  <si>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</si>
  <si>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</si>
  <si>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</si>
  <si>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</si>
  <si>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</si>
  <si>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</si>
  <si>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</si>
  <si>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</si>
  <si>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</si>
  <si>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</si>
  <si>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</si>
  <si>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</si>
  <si>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</si>
  <si>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</si>
  <si>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</si>
  <si>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</si>
  <si>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</si>
  <si>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</si>
  <si>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</si>
  <si>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</si>
  <si>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</si>
  <si>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</si>
  <si>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</si>
  <si>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</si>
  <si>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</si>
  <si>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</si>
  <si>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</si>
  <si>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</si>
  <si>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</si>
  <si>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</si>
  <si>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</si>
  <si>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</si>
  <si>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</si>
  <si>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</si>
  <si>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</si>
  <si>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</si>
  <si>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</si>
  <si>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</si>
  <si>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</si>
  <si>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</si>
  <si>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</si>
  <si>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</si>
  <si>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</si>
  <si>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</si>
  <si>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</si>
  <si>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</si>
  <si>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</si>
  <si>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</si>
  <si>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</si>
  <si>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</si>
  <si>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</si>
  <si>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</si>
  <si>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</si>
  <si>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</si>
  <si>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</si>
  <si>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</si>
  <si>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</si>
  <si>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</si>
  <si>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</si>
  <si>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</si>
  <si>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</si>
  <si>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</si>
  <si>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</si>
  <si>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</si>
  <si>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</si>
  <si>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</si>
  <si>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</si>
  <si>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</si>
  <si>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</si>
  <si>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</si>
  <si>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</si>
  <si>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</si>
  <si>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</si>
  <si>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</si>
  <si>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</si>
  <si>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</si>
  <si>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</si>
  <si>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</si>
  <si>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</si>
  <si>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</si>
  <si>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</si>
  <si>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</si>
  <si>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</si>
  <si>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</si>
  <si>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</si>
  <si>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</si>
  <si>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</si>
  <si>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</si>
  <si>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</si>
  <si>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</si>
  <si>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</si>
  <si>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</si>
  <si>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</si>
  <si>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</si>
  <si>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</si>
  <si>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</si>
  <si>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</si>
  <si>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</si>
  <si>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</si>
  <si>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</si>
  <si>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</si>
  <si>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</si>
  <si>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</si>
  <si>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</si>
  <si>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</si>
  <si>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</si>
  <si>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</si>
  <si>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</si>
  <si>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</si>
  <si>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</si>
  <si>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</si>
  <si>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</si>
  <si>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</si>
  <si>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</si>
  <si>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</si>
  <si>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</si>
  <si>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</si>
  <si>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</si>
  <si>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</si>
  <si>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</si>
  <si>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</si>
  <si>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</si>
  <si>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</si>
  <si>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</si>
  <si>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</si>
  <si>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</si>
  <si>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</si>
  <si>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</si>
  <si>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</si>
  <si>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</si>
  <si>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</si>
  <si>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</si>
  <si>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</si>
  <si>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</si>
  <si>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</si>
  <si>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</si>
  <si>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</si>
  <si>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</si>
  <si>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</si>
  <si>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</si>
  <si>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</si>
  <si>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</si>
  <si>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</si>
  <si>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</si>
  <si>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</si>
  <si>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</si>
  <si>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</si>
  <si>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</si>
  <si>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</si>
  <si>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</si>
  <si>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</si>
  <si>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</si>
  <si>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</si>
  <si>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</si>
  <si>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</si>
  <si>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</si>
  <si>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</si>
  <si>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</si>
  <si>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</si>
  <si>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</si>
  <si>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</si>
  <si>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</si>
  <si>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</si>
  <si>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</si>
  <si>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</si>
  <si>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</si>
  <si>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</si>
  <si>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</si>
  <si>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</si>
  <si>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</si>
  <si>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</si>
  <si>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</si>
  <si>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</si>
  <si>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</si>
  <si>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</si>
  <si>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</si>
  <si>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</si>
  <si>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</si>
  <si>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</si>
  <si>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</si>
  <si>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</si>
  <si>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</si>
  <si>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</si>
  <si>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</si>
  <si>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</si>
  <si>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</si>
  <si>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</si>
  <si>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</si>
  <si>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</si>
  <si>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</si>
  <si>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</si>
  <si>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</si>
  <si>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</si>
  <si>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</si>
  <si>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</si>
  <si>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</si>
  <si>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</si>
  <si>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</si>
  <si>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</si>
  <si>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</si>
  <si>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</si>
  <si>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</si>
  <si>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</si>
  <si>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</si>
  <si>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</si>
  <si>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</si>
  <si>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</si>
  <si>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</si>
  <si>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</si>
  <si>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</si>
  <si>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</si>
  <si>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</si>
  <si>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</si>
  <si>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</si>
  <si>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</si>
  <si>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</si>
  <si>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</si>
  <si>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</si>
  <si>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</si>
  <si>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</si>
  <si>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</si>
  <si>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</si>
  <si>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</si>
  <si>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</si>
  <si>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</si>
  <si>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</si>
  <si>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</si>
  <si>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</si>
  <si>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</si>
  <si>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</si>
  <si>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</si>
  <si>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</si>
  <si>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</si>
  <si>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</si>
  <si>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</si>
  <si>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</si>
  <si>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</si>
  <si>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</si>
  <si>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</si>
  <si>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</si>
  <si>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</si>
  <si>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</si>
  <si>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</si>
  <si>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</si>
  <si>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</si>
  <si>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</si>
  <si>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</si>
  <si>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</si>
  <si>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</si>
  <si>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</si>
  <si>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</si>
  <si>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</si>
  <si>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</si>
  <si>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</si>
  <si>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</si>
  <si>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</si>
  <si>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</si>
  <si>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</si>
  <si>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</si>
  <si>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</si>
  <si>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</si>
  <si>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</si>
  <si>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</si>
  <si>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</si>
  <si>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</si>
  <si>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</si>
  <si>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</si>
  <si>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</si>
  <si>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</si>
  <si>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</si>
  <si>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</si>
  <si>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</si>
  <si>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</si>
  <si>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</si>
  <si>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</si>
  <si>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</si>
  <si>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</si>
  <si>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</si>
  <si>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</si>
  <si>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</si>
  <si>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</si>
  <si>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</si>
  <si>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</si>
  <si>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</si>
  <si>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</si>
  <si>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</si>
  <si>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</si>
  <si>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</si>
  <si>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</si>
  <si>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</si>
  <si>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</si>
  <si>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</si>
  <si>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</si>
  <si>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</si>
  <si>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</si>
  <si>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</si>
  <si>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</si>
  <si>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</si>
  <si>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</si>
  <si>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</si>
  <si>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</si>
  <si>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</si>
  <si>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</si>
  <si>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</si>
  <si>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</si>
  <si>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</si>
  <si>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</si>
  <si>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</si>
  <si>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</si>
  <si>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</si>
  <si>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</si>
  <si>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</si>
  <si>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</si>
  <si>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</si>
  <si>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</si>
  <si>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</si>
  <si>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</si>
  <si>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</si>
  <si>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</si>
  <si>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</si>
  <si>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</si>
  <si>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</si>
  <si>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</si>
  <si>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</si>
  <si>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</si>
  <si>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</si>
  <si>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</si>
  <si>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</si>
  <si>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</si>
  <si>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</si>
  <si>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</si>
  <si>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</si>
  <si>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</si>
  <si>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</si>
  <si>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</si>
  <si>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</si>
  <si>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</si>
  <si>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</si>
  <si>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</si>
  <si>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</si>
  <si>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</si>
  <si>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</si>
  <si>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</si>
  <si>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</si>
  <si>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</si>
  <si>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</si>
  <si>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</si>
  <si>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</si>
  <si>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</si>
  <si>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</si>
  <si>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</si>
  <si>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</si>
  <si>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</si>
  <si>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</si>
  <si>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</si>
  <si>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</si>
  <si>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</si>
  <si>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</si>
  <si>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</si>
  <si>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</si>
  <si>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</si>
  <si>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</si>
  <si>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</si>
  <si>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</si>
  <si>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</si>
  <si>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</si>
  <si>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</si>
  <si>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</si>
  <si>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</si>
  <si>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</si>
  <si>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</si>
  <si>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</si>
  <si>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</si>
  <si>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</si>
  <si>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</si>
  <si>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</si>
  <si>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</si>
  <si>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</si>
  <si>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</si>
  <si>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</si>
  <si>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</si>
  <si>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</si>
  <si>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</si>
  <si>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</si>
  <si>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</si>
  <si>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</si>
  <si>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</si>
  <si>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</si>
  <si>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</si>
  <si>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</si>
  <si>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</si>
  <si>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</si>
  <si>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</si>
  <si>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</si>
  <si>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</si>
  <si>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</si>
  <si>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</si>
  <si>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</si>
  <si>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</si>
  <si>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</si>
  <si>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</si>
  <si>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</si>
  <si>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</si>
  <si>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</si>
  <si>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</si>
  <si>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</si>
  <si>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</si>
  <si>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</si>
  <si>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</si>
  <si>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</si>
  <si>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</si>
  <si>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</si>
  <si>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</si>
  <si>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</si>
  <si>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</si>
  <si>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</si>
  <si>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</si>
  <si>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</si>
  <si>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</si>
  <si>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</si>
  <si>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</si>
  <si>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</si>
  <si>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</si>
  <si>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</si>
  <si>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</si>
  <si>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</si>
  <si>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</si>
  <si>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</si>
  <si>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</si>
  <si>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</si>
  <si>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</si>
  <si>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</si>
  <si>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</si>
  <si>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</si>
  <si>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</si>
  <si>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</si>
  <si>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</si>
  <si>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</si>
  <si>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</si>
  <si>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</si>
  <si>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</si>
  <si>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</si>
  <si>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</si>
  <si>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</si>
  <si>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</si>
  <si>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</si>
  <si>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</si>
  <si>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</si>
  <si>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</si>
  <si>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</si>
  <si>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</si>
  <si>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</si>
  <si>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</si>
  <si>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</si>
  <si>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</si>
  <si>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</si>
  <si>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</si>
  <si>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</si>
  <si>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</si>
  <si>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</si>
  <si>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</si>
  <si>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</si>
  <si>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</si>
  <si>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</si>
  <si>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</si>
  <si>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</si>
  <si>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</si>
  <si>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</si>
  <si>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</si>
  <si>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</si>
  <si>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</si>
  <si>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</si>
  <si>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</si>
  <si>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</si>
  <si>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</si>
  <si>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</si>
  <si>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</si>
  <si>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</si>
  <si>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</si>
  <si>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</si>
  <si>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</si>
  <si>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</si>
  <si>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</si>
  <si>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</si>
  <si>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</si>
  <si>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</si>
  <si>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</si>
  <si>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</si>
  <si>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</si>
  <si>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</si>
  <si>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</si>
  <si>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</si>
  <si>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</si>
  <si>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</si>
  <si>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</si>
  <si>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</si>
  <si>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</si>
  <si>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</si>
  <si>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</si>
  <si>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</si>
  <si>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</si>
  <si>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</si>
  <si>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</si>
  <si>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</si>
  <si>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</si>
  <si>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</si>
  <si>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</si>
  <si>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</si>
  <si>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</si>
  <si>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</si>
  <si>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</si>
  <si>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</si>
  <si>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</si>
  <si>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</si>
  <si>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</si>
  <si>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</si>
  <si>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</si>
  <si>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</si>
  <si>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</si>
  <si>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</si>
  <si>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</si>
  <si>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</si>
  <si>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</si>
  <si>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</si>
  <si>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</si>
  <si>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</si>
  <si>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</si>
  <si>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</si>
  <si>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</si>
  <si>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</si>
  <si>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</si>
  <si>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</si>
  <si>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</si>
  <si>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</si>
  <si>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</si>
  <si>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</si>
  <si>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</si>
  <si>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</si>
  <si>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</si>
  <si>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</si>
  <si>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</si>
  <si>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</si>
  <si>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</si>
  <si>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</si>
  <si>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</si>
  <si>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</si>
  <si>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</si>
  <si>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</si>
  <si>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</si>
  <si>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</si>
  <si>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</si>
  <si>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</si>
  <si>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</si>
  <si>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</si>
  <si>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</si>
  <si>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</si>
  <si>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</si>
  <si>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</si>
  <si>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</si>
  <si>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</si>
  <si>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</si>
  <si>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</si>
  <si>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</si>
  <si>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</si>
  <si>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</si>
  <si>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</si>
  <si>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</si>
  <si>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</si>
  <si>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</si>
  <si>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</si>
  <si>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</si>
  <si>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</si>
  <si>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</si>
  <si>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</si>
  <si>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</si>
  <si>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</si>
  <si>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</si>
  <si>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</si>
  <si>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</si>
  <si>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</si>
  <si>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</si>
  <si>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</si>
  <si>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</si>
  <si>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</si>
  <si>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</si>
  <si>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</si>
  <si>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</si>
  <si>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</si>
  <si>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</si>
  <si>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</si>
  <si>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</si>
  <si>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</si>
  <si>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</si>
  <si>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</si>
  <si>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</si>
  <si>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</si>
  <si>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</si>
  <si>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</si>
  <si>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</si>
  <si>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</si>
  <si>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</si>
  <si>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</si>
  <si>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</si>
  <si>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</si>
  <si>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</si>
  <si>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</si>
  <si>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</si>
  <si>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</si>
  <si>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</si>
  <si>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</si>
  <si>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</si>
  <si>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</si>
  <si>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</si>
  <si>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</si>
  <si>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</si>
  <si>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</si>
  <si>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</si>
  <si>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</si>
  <si>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</si>
  <si>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</si>
  <si>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</si>
  <si>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</si>
  <si>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</si>
  <si>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</si>
  <si>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</si>
  <si>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</si>
  <si>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</si>
  <si>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</si>
  <si>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</si>
  <si>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</si>
  <si>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</si>
  <si>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</si>
  <si>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</si>
  <si>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</si>
  <si>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</si>
  <si>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</si>
  <si>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</si>
  <si>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</si>
  <si>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</si>
  <si>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</si>
  <si>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</si>
  <si>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</si>
  <si>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</si>
  <si>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</si>
  <si>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</si>
  <si>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</si>
  <si>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</si>
  <si>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</si>
  <si>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</si>
  <si>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</si>
  <si>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</si>
  <si>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</si>
  <si>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</si>
  <si>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</si>
  <si>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</si>
  <si>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</si>
  <si>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</si>
  <si>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</si>
  <si>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</si>
  <si>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</si>
  <si>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</si>
  <si>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</si>
  <si>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</si>
  <si>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</si>
  <si>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</si>
  <si>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</si>
  <si>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</si>
  <si>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</si>
  <si>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</si>
  <si>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</si>
  <si>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</si>
  <si>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</si>
  <si>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</si>
  <si>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</si>
  <si>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</si>
  <si>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</si>
  <si>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</si>
  <si>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</si>
  <si>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</si>
  <si>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</si>
  <si>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</si>
  <si>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</si>
  <si>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</si>
  <si>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</si>
  <si>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</si>
  <si>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</si>
  <si>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</si>
  <si>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</si>
  <si>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</si>
  <si>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</si>
  <si>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</si>
  <si>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</si>
  <si>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</si>
  <si>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</si>
  <si>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</si>
  <si>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</si>
  <si>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</si>
  <si>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</si>
  <si>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</si>
  <si>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</si>
  <si>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</si>
  <si>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</si>
  <si>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</si>
  <si>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</si>
  <si>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</si>
  <si>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</si>
  <si>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</si>
  <si>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</si>
  <si>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</si>
  <si>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</si>
  <si>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</si>
  <si>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</si>
  <si>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</si>
  <si>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</si>
  <si>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</si>
  <si>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</si>
  <si>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</si>
  <si>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</si>
  <si>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</si>
  <si>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</si>
  <si>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</si>
  <si>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</si>
  <si>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</si>
  <si>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</si>
  <si>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</si>
  <si>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</si>
  <si>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</si>
  <si>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</si>
  <si>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</si>
  <si>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</si>
  <si>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</si>
  <si>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</si>
  <si>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</si>
  <si>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</si>
  <si>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</si>
  <si>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</si>
  <si>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</si>
  <si>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</si>
  <si>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</si>
  <si>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</si>
  <si>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</si>
  <si>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</si>
  <si>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</si>
  <si>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</si>
  <si>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</si>
  <si>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</si>
  <si>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</si>
  <si>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</si>
  <si>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</si>
  <si>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</si>
  <si>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</si>
  <si>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</si>
  <si>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</si>
  <si>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</si>
  <si>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</si>
  <si>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</si>
  <si>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</si>
  <si>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</si>
  <si>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</si>
  <si>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</si>
  <si>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</si>
  <si>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</si>
  <si>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</si>
  <si>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</si>
  <si>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</si>
  <si>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</si>
  <si>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</si>
  <si>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</si>
  <si>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</si>
  <si>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</si>
  <si>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</si>
  <si>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</si>
  <si>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</si>
  <si>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</si>
  <si>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</si>
  <si>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</si>
  <si>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</si>
  <si>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</si>
  <si>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</si>
  <si>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</si>
  <si>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</si>
  <si>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</si>
  <si>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</si>
  <si>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</si>
  <si>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</si>
  <si>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</si>
  <si>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</si>
  <si>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</si>
  <si>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</si>
  <si>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</si>
  <si>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</si>
  <si>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</si>
  <si>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</si>
  <si>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</si>
  <si>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</si>
  <si>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</si>
  <si>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</si>
  <si>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</si>
  <si>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</si>
  <si>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</si>
  <si>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</si>
  <si>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</si>
  <si>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</si>
  <si>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</si>
  <si>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</si>
  <si>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</si>
  <si>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</si>
  <si>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</si>
  <si>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</si>
  <si>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</si>
  <si>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</si>
  <si>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</si>
  <si>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</si>
  <si>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</si>
  <si>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</si>
  <si>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</si>
  <si>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</si>
  <si>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</si>
  <si>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</si>
  <si>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</si>
  <si>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</si>
  <si>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</si>
  <si>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</si>
  <si>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</si>
  <si>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</si>
  <si>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</si>
  <si>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</si>
  <si>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</si>
  <si>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</si>
  <si>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</si>
  <si>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</si>
  <si>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</si>
  <si>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</si>
  <si>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</si>
  <si>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</si>
  <si>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</si>
  <si>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</si>
  <si>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</si>
  <si>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</si>
  <si>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</si>
  <si>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</si>
  <si>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</si>
  <si>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</si>
  <si>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</si>
  <si>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</si>
  <si>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</si>
  <si>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</si>
  <si>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</si>
  <si>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</si>
  <si>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</si>
  <si>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</si>
  <si>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</si>
  <si>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</si>
  <si>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</si>
  <si>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</si>
  <si>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</si>
  <si>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</si>
  <si>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</si>
  <si>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</si>
  <si>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</si>
  <si>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</si>
  <si>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</si>
  <si>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</si>
  <si>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</si>
  <si>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</si>
  <si>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</si>
  <si>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</si>
  <si>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</si>
  <si>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</si>
  <si>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</si>
  <si>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</si>
  <si>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</si>
  <si>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</si>
  <si>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</si>
  <si>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</si>
  <si>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</si>
  <si>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</si>
  <si>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</si>
  <si>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</si>
  <si>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</si>
  <si>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</si>
  <si>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</si>
  <si>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</si>
  <si>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</si>
  <si>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</si>
  <si>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</si>
  <si>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</si>
  <si>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</si>
  <si>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</si>
  <si>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</si>
  <si>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</si>
  <si>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</si>
  <si>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</si>
  <si>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</si>
  <si>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</si>
  <si>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</si>
  <si>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</si>
  <si>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</si>
  <si>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</si>
  <si>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</si>
  <si>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</si>
  <si>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</si>
  <si>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</si>
  <si>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</si>
  <si>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</si>
  <si>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</si>
  <si>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</si>
  <si>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</si>
  <si>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</si>
  <si>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</si>
  <si>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</si>
  <si>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</si>
  <si>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</si>
  <si>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</si>
  <si>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</si>
  <si>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</si>
  <si>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</si>
  <si>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</si>
  <si>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</si>
  <si>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</si>
  <si>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</si>
  <si>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</si>
  <si>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</si>
  <si>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</si>
  <si>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</si>
  <si>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</si>
  <si>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</si>
  <si>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</si>
  <si>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</si>
  <si>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</si>
  <si>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</si>
  <si>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</si>
  <si>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</si>
  <si>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</si>
  <si>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</si>
  <si>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</si>
  <si>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</si>
  <si>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</si>
  <si>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</si>
  <si>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</si>
  <si>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</si>
  <si>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</si>
  <si>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</si>
  <si>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</si>
  <si>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</si>
  <si>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</si>
  <si>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</si>
  <si>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</si>
  <si>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</si>
  <si>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</si>
  <si>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</si>
  <si>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</si>
  <si>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</si>
  <si>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</si>
  <si>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</si>
  <si>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</si>
  <si>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</si>
  <si>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</si>
  <si>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</si>
  <si>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</si>
  <si>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</si>
  <si>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</si>
  <si>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</si>
  <si>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</si>
  <si>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</si>
  <si>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</si>
  <si>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</si>
  <si>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</si>
  <si>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</si>
  <si>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</si>
  <si>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</si>
  <si>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</si>
  <si>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</si>
  <si>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</si>
  <si>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</si>
  <si>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</si>
  <si>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</si>
  <si>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</si>
  <si>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</si>
  <si>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</si>
  <si>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</si>
  <si>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</si>
  <si>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</si>
  <si>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</si>
  <si>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</si>
  <si>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</si>
  <si>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</si>
  <si>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</si>
  <si>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</si>
  <si>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</si>
  <si>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</si>
  <si>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</si>
  <si>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</si>
  <si>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</si>
  <si>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</si>
  <si>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</si>
  <si>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</si>
  <si>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</si>
  <si>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</si>
  <si>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</si>
  <si>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</si>
  <si>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</si>
  <si>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</si>
  <si>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</si>
  <si>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</si>
  <si>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</si>
  <si>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</si>
  <si>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</si>
  <si>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</si>
  <si>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</si>
  <si>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</si>
  <si>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</si>
  <si>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</si>
  <si>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</si>
  <si>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</si>
  <si>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</si>
  <si>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</si>
  <si>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</si>
  <si>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</si>
  <si>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</si>
  <si>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</si>
  <si>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</si>
  <si>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</si>
  <si>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</si>
  <si>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</si>
  <si>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</si>
  <si>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</si>
  <si>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</si>
  <si>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</si>
  <si>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</si>
  <si>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</si>
  <si>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</si>
  <si>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</si>
  <si>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</si>
  <si>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</si>
  <si>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</si>
  <si>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</si>
  <si>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</si>
  <si>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</si>
  <si>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</si>
  <si>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</si>
  <si>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</si>
  <si>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</si>
  <si>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</si>
  <si>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</si>
  <si>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</si>
  <si>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</si>
  <si>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</si>
  <si>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</si>
  <si>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</si>
  <si>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</si>
  <si>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</si>
  <si>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</si>
  <si>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</si>
  <si>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</si>
  <si>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</si>
  <si>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</si>
  <si>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</si>
  <si>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</si>
  <si>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</si>
  <si>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</si>
  <si>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</si>
  <si>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</si>
  <si>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</si>
  <si>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</si>
  <si>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</si>
  <si>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</si>
  <si>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</si>
  <si>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</si>
  <si>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</si>
  <si>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</si>
  <si>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</si>
  <si>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</si>
  <si>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</si>
  <si>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</si>
  <si>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</si>
  <si>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</si>
  <si>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</si>
  <si>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</si>
  <si>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</si>
  <si>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</si>
  <si>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</si>
  <si>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</si>
  <si>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</si>
  <si>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</si>
  <si>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</si>
  <si>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</si>
  <si>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</si>
  <si>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</si>
  <si>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</si>
  <si>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</si>
  <si>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</si>
  <si>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</si>
  <si>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</si>
  <si>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</si>
  <si>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</si>
  <si>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</si>
  <si>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</si>
  <si>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</si>
  <si>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</si>
  <si>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</si>
  <si>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</si>
  <si>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</si>
  <si>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</si>
  <si>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</si>
  <si>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</si>
  <si>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</si>
  <si>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</si>
  <si>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</si>
  <si>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</si>
  <si>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</si>
  <si>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</si>
  <si>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</si>
  <si>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</si>
  <si>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</si>
  <si>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</si>
  <si>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</si>
  <si>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</si>
  <si>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</si>
  <si>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</si>
  <si>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</si>
  <si>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</si>
  <si>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</si>
  <si>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</si>
  <si>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</si>
  <si>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</si>
  <si>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</si>
  <si>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</si>
  <si>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</si>
  <si>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</si>
  <si>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</si>
  <si>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</si>
  <si>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</si>
  <si>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</si>
  <si>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</si>
  <si>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</si>
  <si>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</si>
  <si>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</si>
  <si>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</si>
  <si>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</si>
  <si>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</si>
  <si>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</si>
  <si>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</si>
  <si>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</si>
  <si>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</si>
  <si>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</si>
  <si>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</si>
  <si>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</si>
  <si>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</si>
  <si>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</si>
  <si>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</si>
  <si>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</si>
  <si>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</si>
  <si>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</si>
  <si>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</si>
  <si>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</si>
  <si>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</si>
  <si>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</si>
  <si>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</si>
  <si>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</si>
  <si>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</si>
  <si>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</si>
  <si>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</si>
  <si>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</si>
  <si>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</si>
  <si>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</si>
  <si>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</si>
  <si>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</si>
  <si>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</si>
  <si>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</si>
  <si>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</si>
  <si>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</si>
  <si>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</si>
  <si>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</si>
  <si>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</si>
  <si>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</si>
  <si>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</si>
  <si>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</si>
  <si>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</si>
  <si>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</si>
  <si>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</si>
  <si>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</si>
  <si>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</si>
  <si>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</si>
  <si>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</si>
  <si>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</si>
  <si>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</si>
  <si>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</si>
  <si>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</si>
  <si>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</si>
  <si>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</si>
  <si>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</si>
  <si>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</si>
  <si>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</si>
  <si>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</si>
  <si>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</si>
  <si>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</si>
  <si>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</si>
  <si>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</si>
  <si>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</si>
  <si>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</si>
  <si>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</si>
  <si>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</si>
  <si>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</si>
  <si>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</si>
  <si>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</si>
  <si>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</si>
  <si>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</si>
  <si>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</si>
  <si>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</si>
  <si>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</si>
  <si>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</si>
  <si>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</si>
  <si>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</si>
  <si>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</si>
  <si>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</si>
  <si>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</si>
  <si>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</si>
  <si>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</si>
  <si>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</si>
  <si>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</si>
  <si>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</si>
  <si>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</si>
  <si>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</si>
  <si>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</si>
  <si>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</si>
  <si>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</si>
  <si>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</si>
  <si>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</si>
  <si>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</si>
  <si>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</si>
  <si>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</si>
  <si>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</si>
  <si>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</si>
  <si>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</si>
  <si>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</si>
  <si>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</si>
  <si>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</si>
  <si>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</si>
  <si>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</si>
  <si>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</si>
  <si>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</si>
  <si>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</si>
  <si>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</si>
  <si>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</si>
  <si>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</si>
  <si>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</si>
  <si>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</si>
  <si>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</si>
  <si>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</si>
  <si>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</si>
  <si>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</si>
  <si>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</si>
  <si>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</si>
  <si>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</si>
  <si>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</si>
  <si>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</si>
  <si>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</si>
  <si>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</si>
  <si>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</si>
  <si>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</si>
  <si>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</si>
  <si>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</si>
  <si>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</si>
  <si>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</si>
  <si>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</si>
  <si>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</si>
  <si>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</si>
  <si>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</si>
  <si>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</si>
  <si>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</si>
  <si>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</si>
  <si>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</si>
  <si>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</si>
  <si>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</si>
  <si>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</si>
  <si>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</si>
  <si>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</si>
  <si>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</si>
  <si>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</si>
  <si>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</si>
  <si>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</si>
  <si>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</si>
  <si>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</si>
  <si>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</si>
  <si>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</si>
  <si>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</si>
  <si>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</si>
  <si>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</si>
  <si>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</si>
  <si>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</si>
  <si>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</si>
  <si>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</si>
  <si>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</si>
  <si>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</si>
  <si>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</si>
  <si>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</si>
  <si>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</si>
  <si>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</si>
  <si>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</si>
  <si>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</si>
  <si>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</si>
  <si>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</si>
  <si>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</si>
  <si>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</si>
  <si>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</si>
  <si>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</si>
  <si>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</si>
  <si>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</si>
  <si>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</si>
  <si>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</si>
  <si>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</si>
  <si>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</si>
  <si>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</si>
  <si>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</si>
  <si>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</si>
  <si>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</si>
  <si>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</si>
  <si>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</si>
  <si>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</si>
  <si>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</si>
  <si>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</si>
  <si>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</si>
  <si>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</si>
  <si>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</si>
  <si>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</si>
  <si>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</si>
  <si>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</si>
  <si>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</si>
  <si>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</si>
  <si>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</si>
  <si>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</si>
  <si>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</si>
  <si>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</si>
  <si>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</si>
  <si>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</si>
  <si>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</si>
  <si>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</si>
  <si>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</si>
  <si>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</si>
  <si>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</si>
  <si>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</si>
  <si>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</si>
  <si>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</si>
  <si>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</si>
  <si>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</si>
  <si>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</si>
  <si>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</si>
  <si>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</si>
  <si>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</si>
  <si>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</si>
  <si>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</si>
  <si>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</si>
  <si>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</si>
  <si>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</si>
  <si>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</si>
  <si>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</si>
  <si>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</si>
  <si>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</si>
  <si>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</si>
  <si>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</si>
  <si>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</si>
  <si>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</si>
  <si>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</si>
  <si>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</si>
  <si>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</si>
  <si>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</si>
  <si>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</si>
  <si>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</si>
  <si>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</si>
  <si>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</si>
  <si>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</si>
  <si>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</si>
  <si>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</si>
  <si>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</si>
  <si>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</si>
  <si>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</si>
  <si>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</si>
  <si>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</si>
  <si>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</si>
  <si>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</si>
  <si>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</si>
  <si>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</si>
  <si>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</si>
  <si>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</si>
  <si>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</si>
  <si>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</si>
  <si>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</si>
  <si>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</si>
  <si>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</si>
  <si>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</si>
  <si>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</si>
  <si>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</si>
  <si>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</si>
  <si>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</si>
  <si>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</si>
  <si>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</si>
  <si>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</si>
  <si>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</si>
  <si>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</si>
  <si>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</si>
  <si>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</si>
  <si>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</si>
  <si>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</si>
  <si>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</si>
  <si>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</si>
  <si>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</si>
  <si>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</si>
  <si>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</si>
  <si>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</si>
  <si>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</si>
  <si>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</si>
  <si>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</si>
  <si>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</si>
  <si>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</si>
  <si>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</si>
  <si>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</si>
  <si>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</si>
  <si>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</si>
  <si>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</si>
  <si>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</si>
  <si>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</si>
  <si>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</si>
  <si>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</si>
  <si>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</si>
  <si>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</si>
  <si>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</si>
  <si>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</si>
  <si>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</si>
  <si>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</si>
  <si>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</si>
  <si>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</si>
  <si>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</si>
  <si>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</si>
  <si>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</si>
  <si>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</si>
  <si>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</si>
  <si>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</si>
  <si>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</si>
  <si>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</si>
  <si>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</si>
  <si>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</si>
  <si>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</si>
  <si>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</si>
  <si>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</si>
  <si>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</si>
  <si>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</si>
  <si>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</si>
  <si>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</si>
  <si>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</si>
  <si>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</si>
  <si>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</si>
  <si>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</si>
  <si>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</si>
  <si>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</si>
  <si>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</si>
  <si>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</si>
  <si>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</si>
  <si>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</si>
  <si>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</si>
  <si>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</si>
  <si>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</si>
  <si>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</si>
  <si>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</si>
  <si>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</si>
  <si>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</si>
  <si>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</si>
  <si>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</si>
  <si>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</si>
  <si>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</si>
  <si>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</si>
  <si>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</si>
  <si>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</si>
  <si>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</si>
  <si>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</si>
  <si>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</si>
  <si>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</si>
  <si>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</si>
  <si>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</si>
  <si>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</si>
  <si>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</si>
  <si>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</si>
  <si>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</si>
  <si>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</si>
  <si>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</si>
  <si>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</si>
  <si>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</si>
  <si>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</si>
  <si>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</si>
  <si>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</si>
  <si>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</si>
  <si>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</si>
  <si>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</si>
  <si>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</si>
  <si>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</si>
  <si>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</si>
  <si>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</si>
  <si>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</si>
  <si>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</si>
  <si>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</si>
  <si>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</si>
  <si>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</si>
  <si>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</si>
  <si>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</si>
  <si>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</si>
  <si>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</si>
  <si>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</si>
  <si>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</si>
  <si>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</si>
  <si>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</si>
  <si>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</si>
  <si>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</si>
  <si>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</si>
  <si>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</si>
  <si>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</si>
  <si>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</si>
  <si>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</si>
  <si>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</si>
  <si>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</si>
  <si>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</si>
  <si>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</si>
  <si>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</si>
  <si>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</si>
  <si>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</si>
  <si>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</si>
  <si>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</si>
  <si>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</si>
  <si>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</si>
  <si>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</si>
  <si>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</si>
  <si>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</si>
  <si>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</si>
  <si>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</si>
  <si>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</si>
  <si>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</si>
  <si>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</si>
  <si>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</si>
  <si>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90 m</t>
  </si>
  <si>
    <t xml:space="preserve">NO PCM </t>
  </si>
  <si>
    <t>65 m</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</si>
  <si>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</si>
  <si>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</si>
  <si>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</si>
  <si>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</si>
  <si>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</si>
  <si>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</si>
  <si>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</si>
  <si>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</si>
  <si>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</si>
  <si>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</si>
  <si>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</si>
  <si>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PCM-20251125-00001188</t>
  </si>
  <si>
    <t xml:space="preserve">EM team need 45 min </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</si>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</sst>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7" totalsRowShown="0" headerRowDxfId="44" dataDxfId="43" headerRowBorderDxfId="41" tableBorderDxfId="42" totalsRowBorderDxfId="40">
  <autoFilter ref="A1:L3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323.6400511574102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45986.588477083336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45986.588477083336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45986.588477083336</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45986.588477083336</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45986.588477083336</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45986.588477083336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45986.588477083336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45986.588477083336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45986.588477083336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45986.588477083336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45986.588477083336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45986.588477083336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45986.588477083336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45986.588477083336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45986.588477083336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45986.588477083336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45986.588477083336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45986.588477083336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45986.588477083336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45986.588477083336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45986.588477083336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45986.588477083336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45986.588477083336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45986.588477083336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45986.588477083336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45986.588477083336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45986.588477083336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45986.588477083336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45986.588477083336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45986.588477083336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45986.588477083336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45986.588477083336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45986.588477083336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45986.588477083336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45986.588477083336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45986.588477083336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45986.588477083336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45986.588477083336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45986.588477083336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45986.588477083336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45986.588477083336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45986.588477083336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45986.588477083336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45986.588477083336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45986.588477083336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45986.588477083336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45986.588477083336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45986.588477083336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45986.588477083336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45986.588477083336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45986.588477083336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45986.588477083336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45986.588477083336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45986.588477083336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45986.588477083336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45986.588477083336</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161.58863912037486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2.2010581018548692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0.15432199074712116</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5.8372916668304242E-2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45986.588477083336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45986.588477083336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45986.588477083336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45986.588477083336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45986.588477083336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45986.588477083336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45986.588477083336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45986.588477083336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45986.588477083336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45986.588477083336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45986.588477083336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45986.588477083336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45986.588477083336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45986.588477083336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45986.588477083336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45986.588477083336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45986.588477083336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45986.588477083336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45986.588477083336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45986.588477083336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45986.588477083336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45986.588477083336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45986.588477083336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45986.588477083336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45986.588477083336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45986.588477083336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45986.588477083336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45986.588477083336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45986.588477083336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45986.588477083336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45986.588477083336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45986.588477083336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45986.588477083336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45986.588477083336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45986.588477083336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45986.588477083336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45986.588477083336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45986.588477083336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45986.588477083336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45986.588477083336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45986.588477083336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45986.588477083336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45986.588477083336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45986.588477083336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45986.588477083336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45986.588477083336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45986.588477083336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45986.588477083336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45986.588477083336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45986.588477083336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45986.588477083336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45986.588477083336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45986.588477083336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45986.588477083336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45986.588477083336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45986.588477083336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45986.588477083336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45986.588477083336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45986.588477083336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45986.588477083336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45986.588477083336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45986.588477083336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45986.588477083336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45986.588477083336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45986.588477083336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45986.588477083336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45986.588477083336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45986.588477083336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45986.588477083336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45986.588477083336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45986.588477083336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45986.588477083336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45986.588477083336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45986.588477083336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45986.588477083336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45986.588477083336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45986.588477083336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45986.588477083336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45986.588477083336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45986.588477083336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45986.588477083336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45986.588477083336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45986.588477083336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45986.588477083336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45986.588477083336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45986.588477083336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45986.588477083336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45986.588477083336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45986.588477083336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45986.588477083336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45986.588477083336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45986.588477083336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45986.588477083336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45986.588477083336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45986.588477083336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45986.588477083336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45986.588477083336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45986.588477083336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45986.588477083336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45986.588477083336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45986.588477083336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45986.588477083336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45986.588477083336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45986.588477083336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45986.588477083336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45986.588477083336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45986.588477083336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45986.588477083336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45986.588477083336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45986.588477083336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45986.588477083336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45986.588477083336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45986.588477083336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45986.588477083336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45986.588477083336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45986.588477083336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45986.588477083336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45986.588477083336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45986.588477083336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45986.588477083336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45986.588477083336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45986.588477083336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45986.588477083336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45986.588477083336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45986.588477083336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45986.588477083336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45986.588477083336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45986.588477083336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45986.588477083336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45986.588477083336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45986.588477083336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45986.588477083336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45986.588477083336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45986.588477083336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45986.588477083336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45986.588477083336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45986.588477083336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45986.588477083336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45986.588477083336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45986.588477083336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45986.588477083336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45986.588477083336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45986.588477083336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45986.588477083336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45986.588477083336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45986.588477083336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45986.588477083336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45986.588477083336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45986.588477083336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45986.588477083336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45986.588477083336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45986.588477083336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45986.588477083336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45986.588477083336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45986.588477083336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45986.588477083336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45986.588477083336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45986.588477083336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45986.588477083336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45986.588477083336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45986.588477083336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45986.588477083336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45986.588477083336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45986.588477083336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45986.588477083336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45986.588477083336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45986.588477083336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45986.588477083336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45986.588477083336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45986.588477083336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45986.588477083336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45986.588477083336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45986.588477083336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45986.588477083336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45986.588477083336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45986.588477083336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45986.588477083336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45986.588477083336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45986.588477083336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45986.588477083336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45986.588477083336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45986.588477083336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45986.588477083336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45986.588477083336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45986.588477083336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45986.588477083336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45986.588477083336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45986.588477083336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45986.588477083336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45986.588477083336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45986.588477083336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45986.588477083336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45986.588477083336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45986.588477083336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45986.588477083336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45986.588477083336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45986.588477083336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45986.588477083336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45986.588477083336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45986.588477083336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45986.588477083336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45986.588477083336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45986.588477083336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45986.588477083336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45986.588477083336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45986.588477083336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45986.588477083336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45986.588477083336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45986.588477083336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45986.588477083336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45986.588477083336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45986.588477083336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45986.588477083336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45986.588477083336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45986.588477083336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45986.588477083336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45986.588477083336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45986.588477083336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45986.588477083336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45986.588477083336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45986.588477083336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45986.588477083336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45986.588477083336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45986.588477083336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45986.588477083336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45986.588477083336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45986.588477083336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45986.588477083336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45986.588477083336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45986.588477083336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45986.588477083336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45986.588477083336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45986.588477083336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45986.588477083336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45986.588477083336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45986.588477083336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45986.588477083336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45986.588477083336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45986.588477083336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45986.588477083336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45986.588477083336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45986.588477083336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45986.588477083336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45986.588477083336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45986.588477083336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45986.588477083336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45986.588477083336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45986.588477083336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45986.588477083336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45986.588477083336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45986.588477083336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45986.588477083336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45986.588477083336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45986.588477083336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45986.588477083336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45986.588477083336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45986.588477083336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45986.588477083336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45986.588477083336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45986.588477083336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45986.588477083336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45986.588477083336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45986.588477083336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45986.588477083336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45986.588477083336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45986.588477083336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45986.588477083336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45986.588477083336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45986.588477083336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45986.588477083336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45986.588477083336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45986.588477083336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45986.588477083336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45986.588477083336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45986.588477083336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45986.588477083336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45986.588477083336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45986.588477083336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45986.588477083336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45986.588477083336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45986.588477083336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45986.588477083336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45986.588477083336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45986.588477083336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45986.588477083336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45986.588477083336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45986.588477083336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45986.588477083336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45986.588477083336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45986.588477083336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45986.588477083336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45986.588477083336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45986.588477083336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45986.588477083336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45986.588477083336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45986.588477083336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45986.588477083336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45986.588477083336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45986.588477083336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45986.588477083336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45986.588477083336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45986.588477083336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45986.588477083336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45986.588477083336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45986.588477083336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45986.588477083336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45986.588477083336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45986.588477083336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45986.588477083336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45986.588477083336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45986.588477083336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45986.588477083336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45986.588477083336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45986.588477083336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45986.588477083336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45986.588477083336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45986.588477083336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45986.588477083336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45986.588477083336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45986.588477083336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45986.588477083336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45986.588477083336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45986.588477083336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45986.588477083336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45986.588477083336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45986.588477083336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45986.588477083336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45986.588477083336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45986.588477083336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45986.588477083336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45986.588477083336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45986.588477083336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45986.588477083336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45986.588477083336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45986.588477083336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45986.588477083336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45986.588477083336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45986.588477083336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45986.588477083336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45986.588477083336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45986.588477083336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45986.588477083336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45986.588477083336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45986.588477083336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45986.588477083336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45986.588477083336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45986.588477083336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45986.588477083336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45986.588477083336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45986.588477083336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45986.588477083336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45986.588477083336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45986.588477083336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45986.588477083336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45986.588477083336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45986.588477083336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45986.588477083336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45986.588477083336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45986.588477083336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45986.588477083336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45986.588477083336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45986.588477083336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45986.588477083336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45986.588477083336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45986.588477083336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45986.588477083336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45986.588477083336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45986.588477083336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45986.588477083336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45986.588477083336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45986.588477083336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45986.588477083336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45986.588477083336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45986.588477083336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45986.588477083336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45986.588477083336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45986.588477083336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45986.588477083336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45986.588477083336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45986.588477083336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45986.588477083336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45986.588477083336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45986.588477083336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45986.588477083336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45986.588477083336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45986.588477083336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45986.588477083336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45986.588477083336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45986.588477083336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45986.588477083336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45986.588477083336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45986.588477083336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45986.588477083336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45986.588477083336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45986.588477083336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45986.588477083336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45986.588477083336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45986.588477083336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45986.588477083336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45986.588477083336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45986.588477083336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45986.588477083336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45986.588477083336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45986.588477083336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45986.588477083336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45986.588477083336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45986.588477083336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45986.588477083336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45986.588477083336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45986.588477083336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45986.588477083336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45986.588477083336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45986.588477083336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45986.588477083336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45986.588477083336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45986.588477083336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45986.588477083336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45986.588477083336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45986.588477083336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45986.588477083336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45986.588477083336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45986.588477083336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45986.588477083336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45986.588477083336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45986.588477083336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45986.588477083336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45986.588477083336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45986.588477083336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45986.588477083336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45986.588477083336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45986.588477083336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45986.588477083336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45986.588477083336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45986.588477083336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45986.588477083336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45986.588477083336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45986.588477083336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45986.588477083336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45986.588477083336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45986.588477083336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45986.588477083336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45986.588477083336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45986.588477083336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45986.588477083336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45986.588477083336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45986.588477083336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45986.588477083336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45986.588477083336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45986.588477083336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45986.588477083336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45986.588477083336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45986.588477083336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45986.588477083336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45986.588477083336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45986.588477083336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45986.588477083336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45986.588477083336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45986.588477083336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45986.588477083336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45986.588477083336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45986.588477083336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45986.588477083336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45986.588477083336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45986.588477083336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45986.588477083336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45986.588477083336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45986.588477083336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45986.588477083336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45986.588477083336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45986.588477083336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45986.588477083336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45986.588477083336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45986.588477083336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45986.588477083336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45986.588477083336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45986.588477083336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45986.588477083336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45986.588477083336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45986.588477083336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45986.588477083336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45986.588477083336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45986.588477083336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45986.588477083336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45986.588477083336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45986.588477083336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45986.588477083336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45986.588477083336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45986.588477083336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45986.588477083336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45986.588477083336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45986.588477083336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45986.588477083336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45986.588477083336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45986.588477083336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45986.588477083336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45986.588477083336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45986.588477083336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45986.588477083336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45986.588477083336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45986.588477083336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45986.588477083336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45986.588477083336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45986.588477083336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45986.588477083336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45986.588477083336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45986.588477083336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45986.588477083336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45986.588477083336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45986.588477083336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45986.588477083336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45986.588477083336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45986.588477083336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45986.588477083336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45986.588477083336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45986.588477083336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45986.588477083336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45986.588477083336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45986.588477083336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45986.588477083336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45986.588477083336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45986.588477083336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45986.588477083336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45986.588477083336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45986.588477083336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45986.588477083336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45986.588477083336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45986.588477083336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45986.588477083336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45986.588477083336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45986.588477083336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45986.588477083336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45986.588477083336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45986.588477083336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45986.588477083336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45986.588477083336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45986.588477083336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45986.588477083336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45986.588477083336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45986.588477083336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45986.588477083336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45986.588477083336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45986.588477083336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45986.588477083336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45986.588477083336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45986.588477083336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45986.588477083336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45986.588477083336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45986.588477083336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45986.588477083336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45986.588477083336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45986.588477083336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45986.588477083336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45986.588477083336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45986.588477083336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45986.588477083336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45986.588477083336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45986.588477083336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45986.588477083336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45986.588477083336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45986.588477083336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45986.588477083336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45986.588477083336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45986.588477083336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45986.588477083336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45986.588477083336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45986.588477083336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45986.588477083336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45986.588477083336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45986.588477083336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45986.588477083336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45986.588477083336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45986.588477083336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45986.588477083336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45986.588477083336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45986.588477083336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45986.588477083336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45986.588477083336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45986.588477083336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45986.588477083336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45986.588477083336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45986.588477083336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45986.588477083336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45986.588477083336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45986.588477083336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45986.588477083336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45986.588477083336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45986.588477083336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45986.588477083336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45986.588477083336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45986.588477083336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45986.588477083336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45986.588477083336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45986.588477083336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45986.588477083336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45986.588477083336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45986.588477083336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45986.588477083336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45986.588477083336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45986.588477083336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45986.588477083336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45986.588477083336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45986.588477083336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45986.588477083336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45986.588477083336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45986.588477083336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45986.588477083336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45986.588477083336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45986.588477083336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45986.588477083336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45986.588477083336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45986.588477083336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45986.588477083336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45986.588477083336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45986.588477083336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45986.588477083336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45986.588477083336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45986.588477083336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45986.588477083336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45986.588477083336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45986.588477083336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45986.588477083336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45986.588477083336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45986.588477083336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45986.588477083336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45986.588477083336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45986.588477083336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45986.588477083336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45986.588477083336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45986.588477083336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45986.588477083336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45986.588477083336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45986.588477083336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45986.588477083336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45986.588477083336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45986.588477083336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45986.588477083336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45986.588477083336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45986.588477083336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45986.588477083336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45986.588477083336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45986.588477083336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45986.588477083336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45986.588477083336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45986.588477083336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45986.588477083336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45986.588477083336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45986.588477083336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45986.588477083336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45986.588477083336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45986.588477083336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45986.588477083336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45986.588477083336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45986.588477083336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45986.588477083336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45986.588477083336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45986.588477083336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45986.588477083336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45986.588477083336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45986.588477083336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45986.588477083336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45986.588477083336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45986.588477083336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45986.588477083336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45986.588477083336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45986.588477083336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45986.588477083336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45986.588477083336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45986.588477083336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45986.588477083336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45986.588477083336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45986.588477083336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45986.588477083336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45986.588477083336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45986.588477083336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45986.588477083336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45986.588477083336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45986.588477083336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45986.588477083336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45986.588477083336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45986.588477083336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45986.588477083336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45986.588477083336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45986.588477083336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45986.588477083336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45986.588477083336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45986.588477083336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45986.588477083336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45986.588477083336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45986.588477083336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45986.588477083336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45986.588477083336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45986.588477083336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45986.588477083336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45986.588477083336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45986.588477083336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45986.588477083336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45986.588477083336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45986.588477083336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45986.588477083336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45986.588477083336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45986.588477083336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45986.588477083336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45986.588477083336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45986.588477083336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45986.588477083336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45986.588477083336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45986.588477083336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45986.588477083336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45986.588477083336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45986.588477083336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45986.588477083336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45986.588477083336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45986.588477083336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45986.588477083336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45986.588477083336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45986.588477083336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45986.588477083336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45986.588477083336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45986.588477083336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45986.588477083336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45986.588477083336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45986.588477083336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45986.588477083336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45986.588477083336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45986.588477083336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45986.588477083336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45986.588477083336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45986.588477083336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45986.588477083336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45986.588477083336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45986.588477083336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45986.588477083336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45986.588477083336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45986.588477083336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45986.588477083336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45986.588477083336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45986.588477083336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45986.588477083336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45986.588477083336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45986.588477083336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45986.588477083336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45986.588477083336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45986.588477083336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45986.588477083336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45986.588477083336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45986.588477083336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45986.588477083336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45986.588477083336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45986.588477083336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45986.588477083336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45986.588477083336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45986.588477083336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45986.588477083336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45986.588477083336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45986.588477083336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45986.588477083336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45986.588477083336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45986.588477083336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45986.588477083336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45986.588477083336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45986.588477083336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45986.588477083336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45986.588477083336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45986.588477083336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45986.588477083336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45986.588477083336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45986.588477083336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45986.588477083336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45986.588477083336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45986.588477083336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45986.588477083336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45986.588477083336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45986.588477083336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45986.588477083336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45986.588477083336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45986.588477083336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45986.588477083336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45986.588477083336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45986.588477083336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45986.588477083336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45986.588477083336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45986.588477083336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45986.588477083336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45986.588477083336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45986.588477083336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45986.588477083336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45986.588477083336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45986.588477083336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45986.588477083336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45986.588477083336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45986.588477083336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45986.588477083336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45986.588477083336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45986.588477083336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45986.588477083336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45986.588477083336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45986.588477083336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45986.588477083336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45986.588477083336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45986.588477083336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45986.588477083336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45986.588477083336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45986.588477083336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45986.588477083336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45986.588477083336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45986.588477083336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45986.588477083336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45986.588477083336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45986.588477083336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45986.588477083336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45986.588477083336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45986.588477083336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45986.588477083336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45986.588477083336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45986.588477083336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45986.588477083336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45986.588477083336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45986.588477083336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45986.588477083336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45986.588477083336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45986.588477083336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45986.588477083336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45986.588477083336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45986.588477083336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45986.588477083336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45986.588477083336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45986.588477083336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45986.588477083336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45986.588477083336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45986.588477083336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45986.588477083336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45986.588477083336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45986.588477083336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45986.588477083336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45986.588477083336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45986.588477083336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45986.588477083336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45986.588477083336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45986.588477083336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45986.588477083336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45986.588477083336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45986.588477083336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45986.588477083336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45986.588477083336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45986.588477083336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45986.588477083336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45986.588477083336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45986.588477083336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45986.588477083336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45986.588477083336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45986.588477083336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45986.588477083336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45986.588477083336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45986.588477083336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45986.588477083336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45986.588477083336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45986.588477083336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45986.588477083336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45986.588477083336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45986.588477083336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45986.588477083336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45986.588477083336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45986.588477083336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45986.588477083336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45986.588477083336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45986.588477083336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45986.588477083336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45986.588477083336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45986.588477083336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45986.588477083336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45986.588477083336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45986.588477083336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45986.588477083336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45986.588477083336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45986.588477083336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45986.588477083336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45986.588477083336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45986.588477083336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45986.588477083336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45986.588477083336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45986.588477083336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45986.588477083336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45986.588477083336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45986.588477083336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45986.588477083336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45986.588477083336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45986.588477083336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45986.588477083336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45986.588477083336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45986.588477083336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45986.588477083336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45986.588477083336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45986.588477083336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45986.588477083336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45986.588477083336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45986.588477083336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45986.588477083336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45986.588477083336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45986.588477083336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45986.588477083336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45986.588477083336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45986.588477083336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45986.588477083336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45986.588477083336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45986.588477083336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45986.588477083336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45986.588477083336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45986.588477083336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45986.588477083336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45986.588477083336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45986.588477083336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45986.588477083336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45986.588477083336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45986.588477083336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45986.588477083336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45986.588477083336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45986.588477083336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45986.588477083336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45986.588477083336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45986.588477083336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45986.588477083336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45986.588477083336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45986.588477083336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45986.588477083336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45986.588477083336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45986.588477083336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45986.588477083336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45986.588477083336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45986.588477083336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45986.588477083336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45986.588477083336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45986.588477083336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45986.588477083336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45986.588477083336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45986.588477083336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45986.588477083336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45986.588477083336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45986.588477083336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45986.588477083336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45986.588477083336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45986.588477083336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45986.588477083336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45986.588477083336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45986.588477083336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45986.588477083336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45986.588477083336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45986.588477083336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45986.588477083336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45986.588477083336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45986.588477083336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45986.588477083336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45986.588477083336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45986.588477083336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45986.588477083336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45986.588477083336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45986.588477083336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45986.588477083336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45986.588477083336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45986.588477083336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45986.588477083336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45986.588477083336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45986.588477083336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45986.588477083336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45986.588477083336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45986.588477083336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45986.588477083336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45986.588477083336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45986.588477083336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45986.588477083336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45986.588477083336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45986.588477083336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45986.588477083336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45986.588477083336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45986.588477083336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45986.588477083336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45986.588477083336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45986.588477083336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45986.588477083336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45986.588477083336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45986.588477083336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45986.588477083336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45986.588477083336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45986.588477083336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45986.588477083336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45986.588477083336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45986.588477083336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45986.588477083336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45986.588477083336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45986.588477083336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45986.588477083336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45986.588477083336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45986.588477083336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45986.588477083336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45986.588477083336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45986.588477083336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45986.588477083336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45986.588477083336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45986.588477083336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45986.588477083336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45986.588477083336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45986.588477083336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45986.588477083336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45986.588477083336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45986.588477083336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45986.588477083336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45986.588477083336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45986.588477083336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45986.588477083336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45986.588477083336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45986.588477083336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45986.588477083336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45986.588477083336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45986.588477083336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45986.588477083336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45986.588477083336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45986.588477083336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45986.588477083336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45986.588477083336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45986.588477083336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45986.588477083336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45986.588477083336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45986.588477083336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45986.588477083336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45986.588477083336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45986.588477083336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45986.588477083336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45986.588477083336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45986.588477083336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45986.588477083336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45986.588477083336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45986.588477083336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45986.588477083336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45986.588477083336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45986.588477083336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45986.588477083336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45986.588477083336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45986.588477083336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45986.588477083336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45986.588477083336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45986.588477083336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45986.588477083336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45986.588477083336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45986.588477083336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45986.588477083336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45986.588477083336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45986.588477083336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45986.588477083336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45986.588477083336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45986.588477083336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45986.588477083336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45986.588477083336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45986.588477083336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45986.588477083336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45986.588477083336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45986.588477083336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45986.588477083336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45986.588477083336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45986.588477083336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45986.588477083336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45986.588477083336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45986.588477083336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45986.588477083336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45986.588477083336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45986.588477083336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45986.588477083336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45986.588477083336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45986.588477083336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45986.588477083336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45986.588477083336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283.10775949074014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5" ca="1" si="0">IFERROR(NOW()-F3,"")</f>
        <v>8.3048842592688743E-2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37290</v>
      </c>
      <c r="E4" s="94" t="s">
        <v>39021</v>
      </c>
      <c r="F4" s="95"/>
      <c r="G4" s="96">
        <f t="shared" ca="1" si="0"/>
        <v>45986.588477083336</v>
      </c>
      <c r="H4" s="95">
        <v>45986.552870370368</v>
      </c>
      <c r="I4" s="113" t="str">
        <f>IFERROR(VLOOKUP(D4,DB!A:F,6,0),"")</f>
        <v>SCECO</v>
      </c>
      <c r="J4" s="113" t="str">
        <f>IFERROR(VLOOKUP(D4,DB!A:G,7,0),"")</f>
        <v>Dead</v>
      </c>
      <c r="K4" s="97" t="s">
        <v>39117</v>
      </c>
      <c r="L4" s="91" t="str">
        <f>IFERROR(VLOOKUP(D4,DB!A:I,9,0),"")</f>
        <v>Latis</v>
      </c>
    </row>
    <row r="5" spans="1:16" ht="15" customHeight="1">
      <c r="A5" s="113" t="s">
        <v>39116</v>
      </c>
      <c r="B5" s="113" t="str">
        <f>IFERROR(VLOOKUP(D5,DB!A:K,11,0),"")</f>
        <v>R4</v>
      </c>
      <c r="C5" s="93">
        <v>2</v>
      </c>
      <c r="D5" s="91" t="s">
        <v>36279</v>
      </c>
      <c r="E5" s="94" t="s">
        <v>39021</v>
      </c>
      <c r="F5" s="95"/>
      <c r="G5" s="96">
        <f t="shared" ca="1" si="0"/>
        <v>45986.588477083336</v>
      </c>
      <c r="H5" s="95">
        <v>45986.530578703707</v>
      </c>
      <c r="I5" s="113" t="str">
        <f>IFERROR(VLOOKUP(D5,DB!A:F,6,0),"")</f>
        <v>Generator-SG</v>
      </c>
      <c r="J5" s="113" t="str">
        <f>IFERROR(VLOOKUP(D5,DB!A:G,7,0),"")</f>
        <v>Weak</v>
      </c>
      <c r="K5" s="97" t="s">
        <v>39118</v>
      </c>
      <c r="L5" s="91" t="str">
        <f>IFERROR(VLOOKUP(D5,DB!A:I,9,0),"")</f>
        <v>Latis</v>
      </c>
    </row>
    <row r="6" spans="1:16" ht="15" customHeight="1">
      <c r="A6" s="113"/>
      <c r="B6" s="113" t="str">
        <f>IFERROR(VLOOKUP(D6,DB!A:K,11,0),"")</f>
        <v/>
      </c>
      <c r="C6" s="93"/>
      <c r="D6" s="91"/>
      <c r="E6" s="94"/>
      <c r="F6" s="95"/>
      <c r="G6" s="96">
        <f t="shared" ca="1" si="0"/>
        <v>45986.588477083336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45986.588477083336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45986.588477083336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45986.588477083336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45986.588477083336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45986.588477083336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45986.588477083336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45986.588477083336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45986.588477083336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45986.588477083336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45986.588477083336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45986.588477083336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45986.588477083336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45986.588477083336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45986.588477083336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45986.588477083336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45986.588477083336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45986.588477083336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45986.588477083336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45986.588477083336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45986.588477083336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45986.588477083336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45986.588477083336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45986.588477083336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45986.588477083336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45986.588477083336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45986.588477083336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45986.588477083336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45986.588477083336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45986.588477083336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45986.588477083336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45986.588477083336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45986.588477083336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45986.588477083336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45986.588477083336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45986.588477083336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45986.588477083336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45986.588477083336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45986.588477083336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45986.588477083336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45986.588477083336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45986.588477083336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45986.588477083336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45986.588477083336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45986.588477083336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45986.588477083336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45986.588477083336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45986.588477083336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45986.588477083336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45986.588477083336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45986.588477083336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45986.588477083336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45986.588477083336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45986.588477083336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45986.588477083336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45986.588477083336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45986.588477083336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45986.588477083336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45986.588477083336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45986.588477083336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45986.588477083336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45986.588477083336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45986.588477083336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45986.588477083336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45986.588477083336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45986.588477083336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45986.588477083336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45986.588477083336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45986.588477083336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45986.588477083336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45986.588477083336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45986.588477083336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45986.588477083336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45986.588477083336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45986.588477083336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45986.588477083336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45986.588477083336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45986.588477083336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45986.588477083336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45986.588477083336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45986.588477083336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45986.588477083336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45986.588477083336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45986.588477083336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45986.588477083336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45986.588477083336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45986.588477083336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45986.588477083336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45986.588477083336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45986.588477083336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45986.588477083336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45986.588477083336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45986.588477083336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45986.588477083336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45986.588477083336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45986.588477083336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45986.588477083336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45986.588477083336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45986.588477083336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45986.588477083336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45986.588477083336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45986.588477083336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45986.588477083336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45986.588477083336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45986.588477083336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45986.588477083336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45986.588477083336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45986.588477083336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45986.588477083336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45986.588477083336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45986.588477083336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45986.588477083336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45986.588477083336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45986.588477083336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45986.588477083336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45986.588477083336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45986.588477083336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45986.588477083336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45986.588477083336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45986.588477083336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45986.588477083336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45986.588477083336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45986.588477083336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45986.588477083336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45986.588477083336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45986.588477083336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45986.588477083336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45986.588477083336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45986.588477083336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45986.588477083336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45986.588477083336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45986.588477083336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45986.588477083336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45986.588477083336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45986.588477083336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45986.588477083336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45986.588477083336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45986.588477083336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45986.588477083336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45986.588477083336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45986.588477083336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45986.588477083336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45986.588477083336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45986.588477083336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45986.588477083336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45986.588477083336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45986.588477083336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45986.588477083336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45986.588477083336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45986.588477083336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45986.588477083336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45986.588477083336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45986.588477083336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45986.588477083336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45986.588477083336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45986.588477083336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45986.588477083336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45986.588477083336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45986.588477083336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45986.588477083336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45986.588477083336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45986.588477083336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45986.588477083336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45986.588477083336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45986.588477083336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45986.588477083336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45986.588477083336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45986.588477083336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45986.588477083336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45986.588477083336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45986.588477083336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45986.588477083336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45986.588477083336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45986.588477083336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45986.588477083336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45986.588477083336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45986.588477083336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45986.588477083336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45986.588477083336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45986.588477083336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45986.588477083336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45986.588477083336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45986.588477083336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45986.588477083336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45986.588477083336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45986.588477083336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45986.588477083336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45986.588477083336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45986.588477083336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45986.588477083336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45986.588477083336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45986.588477083336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45986.588477083336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45986.588477083336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45986.588477083336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45986.588477083336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45986.588477083336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45986.588477083336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45986.588477083336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45986.588477083336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45986.588477083336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45986.588477083336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45986.588477083336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45986.588477083336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45986.588477083336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45986.588477083336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45986.588477083336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45986.588477083336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45986.588477083336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45986.588477083336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45986.588477083336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45986.588477083336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45986.588477083336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45986.588477083336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45986.588477083336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45986.588477083336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45986.588477083336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45986.588477083336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45986.588477083336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45986.588477083336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45986.588477083336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45986.588477083336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45986.588477083336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45986.588477083336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45986.588477083336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45986.588477083336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45986.588477083336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45986.588477083336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45986.588477083336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45986.588477083336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45986.588477083336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45986.588477083336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45986.588477083336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45986.588477083336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45986.588477083336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45986.588477083336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45986.588477083336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45986.588477083336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45986.588477083336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45986.588477083336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45986.588477083336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45986.588477083336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45986.588477083336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45986.588477083336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45986.588477083336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45986.588477083336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45986.588477083336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45986.588477083336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45986.588477083336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45986.588477083336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45986.588477083336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45986.588477083336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45986.588477083336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45986.588477083336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45986.588477083336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45986.588477083336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45986.588477083336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45986.588477083336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45986.588477083336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45986.588477083336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45986.588477083336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45986.588477083336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45986.588477083336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45986.588477083336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45986.588477083336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45986.588477083336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45986.588477083336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45986.588477083336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45986.588477083336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45986.588477083336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45986.588477083336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45986.588477083336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45986.588477083336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45986.588477083336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45986.588477083336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45986.588477083336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45986.588477083336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45986.588477083336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45986.588477083336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45986.588477083336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45986.588477083336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45986.588477083336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45986.588477083336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45986.588477083336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45986.588477083336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45986.588477083336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45986.588477083336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45986.588477083336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45986.588477083336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45986.588477083336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45986.588477083336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45986.588477083336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45986.588477083336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45986.588477083336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45986.588477083336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45986.588477083336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45986.588477083336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45986.588477083336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45986.588477083336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45986.588477083336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45986.588477083336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45986.588477083336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45986.588477083336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45986.588477083336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45986.588477083336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45986.588477083336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57" ca="1" si="5">IFERROR(NOW()-F312,"")</f>
        <v>45986.588477083336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45986.588477083336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45986.588477083336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45986.588477083336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45986.588477083336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45986.588477083336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45986.588477083336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45986.588477083336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45986.588477083336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45986.588477083336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45986.588477083336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45986.588477083336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45986.588477083336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45986.588477083336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45986.588477083336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45986.588477083336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45986.588477083336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45986.588477083336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45986.588477083336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45986.588477083336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45986.588477083336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45986.588477083336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45986.588477083336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45986.588477083336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45986.588477083336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45986.588477083336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45986.588477083336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45986.588477083336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45986.588477083336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45986.588477083336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45986.588477083336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45986.588477083336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45986.588477083336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45986.588477083336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45986.588477083336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45986.588477083336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45986.588477083336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45986.588477083336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45986.588477083336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45986.588477083336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45986.588477083336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45986.588477083336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45986.588477083336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45986.588477083336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45986.588477083336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45986.588477083336</v>
      </c>
      <c r="H357" s="95"/>
      <c r="I357" s="113" t="str">
        <f>IFERROR(VLOOKUP(D357,DB!A:F,6,0),"")</f>
        <v/>
      </c>
      <c r="J357" s="113" t="str">
        <f>IFERROR(VLOOKUP(D357,DB!A:G,7,0),"")</f>
        <v/>
      </c>
      <c r="K357" s="97"/>
      <c r="L357" s="91" t="str">
        <f>IFERROR(VLOOKUP(D357,DB!A:I,9,0),"")</f>
        <v/>
      </c>
    </row>
  </sheetData>
  <dataValidations count="2">
    <dataValidation allowBlank="1" showInputMessage="1" showErrorMessage="1" sqref="E1" xr:uid="{A4F81451-56CC-4543-9497-104C4E44EE4B}"/>
    <dataValidation type="list" allowBlank="1" showInputMessage="1" showErrorMessage="1" sqref="E2:E3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94.756416898148018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60.399599768519693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37.927365972223924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5.2151784722227603</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0.19659050926566124</v>
      </c>
      <c r="H6" s="122">
        <v>45986.386099537034</v>
      </c>
      <c r="I6" s="109" t="str">
        <f>IFERROR(VLOOKUP(D6,DB!A:F,6,0),"")</f>
        <v>SCECO</v>
      </c>
      <c r="J6" s="109" t="str">
        <f>IFERROR(VLOOKUP(D6,DB!A:G,7,0),"")</f>
        <v>Haj Removal</v>
      </c>
      <c r="K6" s="109" t="s">
        <v>39128</v>
      </c>
      <c r="L6" s="109" t="str">
        <f>IFERROR(VLOOKUP(D6,DB!A:I,9,0),"")</f>
        <v>Latis</v>
      </c>
    </row>
    <row r="7" spans="1:13">
      <c r="A7" s="109" t="s">
        <v>39129</v>
      </c>
      <c r="B7" s="109" t="str">
        <f>IFERROR(VLOOKUP(D7,DB!A:K,11,0),"")</f>
        <v>R5</v>
      </c>
      <c r="C7" s="109">
        <v>1</v>
      </c>
      <c r="D7" s="109" t="s">
        <v>32400</v>
      </c>
      <c r="E7" s="109" t="s">
        <v>39021</v>
      </c>
      <c r="F7" s="122">
        <v>45986.58662037037</v>
      </c>
      <c r="G7" s="111">
        <f ca="1">IFERROR(NOW()-F7,"")</f>
        <v>1.8567129664006643E-3</v>
      </c>
      <c r="H7" s="122">
        <v>45986.580752314818</v>
      </c>
      <c r="I7" s="109" t="str">
        <f>IFERROR(VLOOKUP(D7,DB!A:F,6,0),"")</f>
        <v>SCECO</v>
      </c>
      <c r="J7" s="109" t="str">
        <f>IFERROR(VLOOKUP(D7,DB!A:G,7,0),"")</f>
        <v>Vandalized</v>
      </c>
      <c r="K7" s="109" t="s">
        <v>39130</v>
      </c>
      <c r="L7" s="109" t="str">
        <f>IFERROR(VLOOKUP(D7,DB!A:I,9,0),"")</f>
        <v>Latis</v>
      </c>
    </row>
    <row r="8" spans="1:13">
      <c r="A8" s="109"/>
      <c r="B8" s="109" t="str">
        <f>IFERROR(VLOOKUP(D8,DB!A:K,11,0),"")</f>
        <v/>
      </c>
      <c r="C8" s="109"/>
      <c r="D8"/>
      <c r="E8" s="109"/>
      <c r="F8" s="109"/>
      <c r="G8" s="111">
        <f ca="1">IFERROR(NOW()-F8,"")</f>
        <v>45986.588477083336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45986.588477083336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45986.588477083336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45986.588477083336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45986.588477083336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45986.588477083336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45986.588477083336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45986.588477083336</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45986.588477083336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45986.588477083336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45986.588477083336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45986.588477083336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45986.588477083336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45986.588477083336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45986.588477083336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45986.588477083336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45986.588477083336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45986.588477083336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45986.588477083336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45986.588477083336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45986.588477083336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45986.588477083336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45986.588477083336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45986.588477083336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45986.588477083336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45986.588477083336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45986.588477083336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45986.588477083336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45986.588477083336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45986.588477083336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45986.588477083336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45986.588477083336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45986.588477083336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45986.588477083336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45986.588477083336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45986.588477083336</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39131</v>
      </c>
      <c r="B2" s="137" t="s">
        <v>5398</v>
      </c>
      <c r="C2" s="138">
        <v>3</v>
      </c>
      <c r="D2" s="137" t="s">
        <v>29367</v>
      </c>
      <c r="E2" s="109" t="s">
        <v>39021</v>
      </c>
      <c r="F2" s="139">
        <v>45986.49559027778</v>
      </c>
      <c r="G2" s="75">
        <f ca="1">IFERROR(NOW()-F2,"-")</f>
        <v>9.2886805556190666E-2</v>
      </c>
      <c r="H2" s="139">
        <v>45986.448425925926</v>
      </c>
      <c r="I2" s="137" t="str">
        <f>IFERROR(VLOOKUP(D2,DB!A:F,6,0),"")</f>
        <v>SCECO</v>
      </c>
      <c r="J2" s="137" t="str">
        <f>IFERROR(VLOOKUP(D2,DB!A:G,7,0),"")</f>
        <v>Dead+No BB Design</v>
      </c>
      <c r="K2" s="140" t="s">
        <v>39132</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45986.588477083336</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45986.588477083336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45986.588477083336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45986.588477083336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45986.588477083336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45986.588477083336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45986.588477083336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45986.588477083336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45986.588477083336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45986.588477083336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45986.588477083336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45986.588477083336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45986.588477083336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45986.588477083336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45986.588477083336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45986.588477083336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45986.588477083336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45986.588477083336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45986.588477083336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45986.588477083336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45986.588477083336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45986.588477083336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45986.588477083336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45986.588477083336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45986.588477083336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45986.588477083336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45986.588477083336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45986.588477083336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45986.588477083336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45986.588477083336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45986.588477083336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45986.588477083336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45986.588477083336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45986.588477083336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45986.588477083336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45986.588477083336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45986.588477083336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45986.588477083336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