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31" documentId="120_S{2AC9BD13-BADA-5192-A53E-5A8FF88502F6}" xr6:coauthVersionLast="47" xr6:coauthVersionMax="47" xr10:uidLastSave="{5AD63119-2397-45EC-BCB8-8901EC6E86C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<sst xmlns="http://schemas.openxmlformats.org/spreadsheetml/2006/main" count="180286" uniqueCount="39128">
  <si>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</si>
  <si>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</si>
  <si>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</si>
  <si>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</si>
  <si>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</si>
  <si>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</si>
  <si>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</si>
  <si>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</si>
  <si>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</si>
  <si>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</si>
  <si>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</si>
  <si>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</si>
  <si>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</si>
  <si>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</si>
  <si>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</si>
  <si>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</si>
  <si>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</si>
  <si>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</si>
  <si>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</si>
  <si>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</si>
  <si>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</si>
  <si>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</si>
  <si>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</si>
  <si>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</si>
  <si>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</si>
  <si>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</si>
  <si>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</si>
  <si>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</si>
  <si>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</si>
  <si>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</si>
  <si>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</si>
  <si>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</si>
  <si>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</si>
  <si>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</si>
  <si>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</si>
  <si>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</si>
  <si>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</si>
  <si>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</si>
  <si>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</si>
  <si>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</si>
  <si>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</si>
  <si>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</si>
  <si>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</si>
  <si>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</si>
  <si>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</si>
  <si>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</si>
  <si>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</si>
  <si>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</si>
  <si>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</si>
  <si>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</si>
  <si>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</si>
  <si>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</si>
  <si>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</si>
  <si>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</si>
  <si>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</si>
  <si>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</si>
  <si>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</si>
  <si>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</si>
  <si>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</si>
  <si>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</si>
  <si>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</si>
  <si>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</si>
  <si>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</si>
  <si>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</si>
  <si>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</si>
  <si>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</si>
  <si>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</si>
  <si>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</si>
  <si>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</si>
  <si>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</si>
  <si>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</si>
  <si>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</si>
  <si>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</si>
  <si>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</si>
  <si>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</si>
  <si>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</si>
  <si>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</si>
  <si>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</si>
  <si>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</si>
  <si>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</si>
  <si>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</si>
  <si>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</si>
  <si>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</si>
  <si>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</si>
  <si>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</si>
  <si>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</si>
  <si>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</si>
  <si>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</si>
  <si>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</si>
  <si>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</si>
  <si>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</si>
  <si>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</si>
  <si>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</si>
  <si>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</si>
  <si>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</si>
  <si>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</si>
  <si>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</si>
  <si>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</si>
  <si>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</si>
  <si>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</si>
  <si>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</si>
  <si>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</si>
  <si>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</si>
  <si>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</si>
  <si>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</si>
  <si>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</si>
  <si>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</si>
  <si>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</si>
  <si>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</si>
  <si>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</si>
  <si>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</si>
  <si>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</si>
  <si>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</si>
  <si>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</si>
  <si>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</si>
  <si>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</si>
  <si>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</si>
  <si>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</si>
  <si>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</si>
  <si>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</si>
  <si>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</si>
  <si>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</si>
  <si>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</si>
  <si>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</si>
  <si>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</si>
  <si>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</si>
  <si>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</si>
  <si>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</si>
  <si>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</si>
  <si>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</si>
  <si>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</si>
  <si>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</si>
  <si>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</si>
  <si>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</si>
  <si>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</si>
  <si>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</si>
  <si>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</si>
  <si>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</si>
  <si>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</si>
  <si>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</si>
  <si>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</si>
  <si>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</si>
  <si>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</si>
  <si>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</si>
  <si>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</si>
  <si>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</si>
  <si>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</si>
  <si>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</si>
  <si>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</si>
  <si>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</si>
  <si>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</si>
  <si>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</si>
  <si>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</si>
  <si>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</si>
  <si>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</si>
  <si>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</si>
  <si>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</si>
  <si>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</si>
  <si>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</si>
  <si>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</si>
  <si>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</si>
  <si>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</si>
  <si>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</si>
  <si>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</si>
  <si>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</si>
  <si>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</si>
  <si>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</si>
  <si>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</si>
  <si>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</si>
  <si>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</si>
  <si>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</si>
  <si>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</si>
  <si>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</si>
  <si>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</si>
  <si>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</si>
  <si>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</si>
  <si>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</si>
  <si>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</si>
  <si>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</si>
  <si>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</si>
  <si>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</si>
  <si>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</si>
  <si>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</si>
  <si>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</si>
  <si>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</si>
  <si>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</si>
  <si>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</si>
  <si>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</si>
  <si>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</si>
  <si>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</si>
  <si>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</si>
  <si>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</si>
  <si>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</si>
  <si>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</si>
  <si>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</si>
  <si>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</si>
  <si>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</si>
  <si>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</si>
  <si>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</si>
  <si>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</si>
  <si>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</si>
  <si>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</si>
  <si>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</si>
  <si>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</si>
  <si>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</si>
  <si>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</si>
  <si>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</si>
  <si>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</si>
  <si>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</si>
  <si>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</si>
  <si>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</si>
  <si>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</si>
  <si>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</si>
  <si>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</si>
  <si>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</si>
  <si>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</si>
  <si>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</si>
  <si>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</si>
  <si>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</si>
  <si>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</si>
  <si>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</si>
  <si>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</si>
  <si>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</si>
  <si>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</si>
  <si>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</si>
  <si>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</si>
  <si>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</si>
  <si>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</si>
  <si>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</si>
  <si>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</si>
  <si>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</si>
  <si>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</si>
  <si>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</si>
  <si>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</si>
  <si>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</si>
  <si>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</si>
  <si>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</si>
  <si>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</si>
  <si>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</si>
  <si>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</si>
  <si>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</si>
  <si>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</si>
  <si>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</si>
  <si>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</si>
  <si>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</si>
  <si>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</si>
  <si>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</si>
  <si>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</si>
  <si>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</si>
  <si>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</si>
  <si>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</si>
  <si>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</si>
  <si>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</si>
  <si>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</si>
  <si>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</si>
  <si>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</si>
  <si>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</si>
  <si>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</si>
  <si>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</si>
  <si>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</si>
  <si>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</si>
  <si>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</si>
  <si>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</si>
  <si>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</si>
  <si>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</si>
  <si>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</si>
  <si>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</si>
  <si>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</si>
  <si>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</si>
  <si>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</si>
  <si>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</si>
  <si>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</si>
  <si>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</si>
  <si>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</si>
  <si>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</si>
  <si>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</si>
  <si>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</si>
  <si>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</si>
  <si>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</si>
  <si>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</si>
  <si>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</si>
  <si>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</si>
  <si>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</si>
  <si>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</si>
  <si>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</si>
  <si>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</si>
  <si>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</si>
  <si>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</si>
  <si>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</si>
  <si>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</si>
  <si>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</si>
  <si>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</si>
  <si>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</si>
  <si>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</si>
  <si>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</si>
  <si>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</si>
  <si>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</si>
  <si>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</si>
  <si>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</si>
  <si>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</si>
  <si>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</si>
  <si>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</si>
  <si>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</si>
  <si>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</si>
  <si>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</si>
  <si>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</si>
  <si>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</si>
  <si>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</si>
  <si>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</si>
  <si>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</si>
  <si>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</si>
  <si>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</si>
  <si>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</si>
  <si>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</si>
  <si>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</si>
  <si>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</si>
  <si>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</si>
  <si>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</si>
  <si>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</si>
  <si>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</si>
  <si>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</si>
  <si>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</si>
  <si>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</si>
  <si>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</si>
  <si>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</si>
  <si>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</si>
  <si>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</si>
  <si>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</si>
  <si>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</si>
  <si>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</si>
  <si>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</si>
  <si>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</si>
  <si>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</si>
  <si>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</si>
  <si>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</si>
  <si>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</si>
  <si>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</si>
  <si>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</si>
  <si>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</si>
  <si>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</si>
  <si>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</si>
  <si>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</si>
  <si>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</si>
  <si>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</si>
  <si>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</si>
  <si>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</si>
  <si>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</si>
  <si>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</si>
  <si>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</si>
  <si>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</si>
  <si>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</si>
  <si>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</si>
  <si>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</si>
  <si>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</si>
  <si>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</si>
  <si>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</si>
  <si>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</si>
  <si>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</si>
  <si>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</si>
  <si>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</si>
  <si>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</si>
  <si>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</si>
  <si>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</si>
  <si>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</si>
  <si>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</si>
  <si>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</si>
  <si>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</si>
  <si>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</si>
  <si>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</si>
  <si>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</si>
  <si>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</si>
  <si>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</si>
  <si>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</si>
  <si>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</si>
  <si>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</si>
  <si>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</si>
  <si>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</si>
  <si>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</si>
  <si>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</si>
  <si>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</si>
  <si>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</si>
  <si>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</si>
  <si>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</si>
  <si>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</si>
  <si>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</si>
  <si>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</si>
  <si>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</si>
  <si>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</si>
  <si>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</si>
  <si>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</si>
  <si>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</si>
  <si>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</si>
  <si>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</si>
  <si>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</si>
  <si>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</si>
  <si>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</si>
  <si>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</si>
  <si>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</si>
  <si>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</si>
  <si>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</si>
  <si>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</si>
  <si>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</si>
  <si>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</si>
  <si>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</si>
  <si>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</si>
  <si>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</si>
  <si>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</si>
  <si>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</si>
  <si>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</si>
  <si>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</si>
  <si>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</si>
  <si>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</si>
  <si>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</si>
  <si>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</si>
  <si>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</si>
  <si>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</si>
  <si>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</si>
  <si>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</si>
  <si>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</si>
  <si>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</si>
  <si>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</si>
  <si>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</si>
  <si>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</si>
  <si>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</si>
  <si>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</si>
  <si>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</si>
  <si>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</si>
  <si>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</si>
  <si>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</si>
  <si>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</si>
  <si>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</si>
  <si>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</si>
  <si>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</si>
  <si>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</si>
  <si>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</si>
  <si>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</si>
  <si>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</si>
  <si>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</si>
  <si>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</si>
  <si>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</si>
  <si>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</si>
  <si>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</si>
  <si>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</si>
  <si>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</si>
  <si>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</si>
  <si>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</si>
  <si>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</si>
  <si>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</si>
  <si>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</si>
  <si>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</si>
  <si>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</si>
  <si>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</si>
  <si>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</si>
  <si>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</si>
  <si>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</si>
  <si>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</si>
  <si>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</si>
  <si>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</si>
  <si>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</si>
  <si>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</si>
  <si>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</si>
  <si>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</si>
  <si>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</si>
  <si>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</si>
  <si>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</si>
  <si>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</si>
  <si>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</si>
  <si>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</si>
  <si>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</si>
  <si>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</si>
  <si>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</si>
  <si>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</si>
  <si>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</si>
  <si>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</si>
  <si>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</si>
  <si>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</si>
  <si>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</si>
  <si>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</si>
  <si>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</si>
  <si>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</si>
  <si>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</si>
  <si>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</si>
  <si>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</si>
  <si>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</si>
  <si>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</si>
  <si>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</si>
  <si>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</si>
  <si>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</si>
  <si>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</si>
  <si>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</si>
  <si>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</si>
  <si>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</si>
  <si>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</si>
  <si>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</si>
  <si>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</si>
  <si>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</si>
  <si>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</si>
  <si>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</si>
  <si>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</si>
  <si>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</si>
  <si>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</si>
  <si>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</si>
  <si>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</si>
  <si>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</si>
  <si>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</si>
  <si>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</si>
  <si>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</si>
  <si>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</si>
  <si>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</si>
  <si>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</si>
  <si>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</si>
  <si>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</si>
  <si>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</si>
  <si>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</si>
  <si>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</si>
  <si>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</si>
  <si>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</si>
  <si>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</si>
  <si>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</si>
  <si>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</si>
  <si>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</si>
  <si>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</si>
  <si>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</si>
  <si>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</si>
  <si>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</si>
  <si>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</si>
  <si>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</si>
  <si>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</si>
  <si>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</si>
  <si>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</si>
  <si>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</si>
  <si>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</si>
  <si>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</si>
  <si>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</si>
  <si>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</si>
  <si>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</si>
  <si>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</si>
  <si>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</si>
  <si>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</si>
  <si>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</si>
  <si>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</si>
  <si>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</si>
  <si>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</si>
  <si>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</si>
  <si>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</si>
  <si>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</si>
  <si>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</si>
  <si>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</si>
  <si>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</si>
  <si>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</si>
  <si>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</si>
  <si>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</si>
  <si>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</si>
  <si>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</si>
  <si>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</si>
  <si>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</si>
  <si>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</si>
  <si>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</si>
  <si>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</si>
  <si>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</si>
  <si>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</si>
  <si>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</si>
  <si>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</si>
  <si>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</si>
  <si>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</si>
  <si>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</si>
  <si>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</si>
  <si>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</si>
  <si>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</si>
  <si>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</si>
  <si>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</si>
  <si>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</si>
  <si>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</si>
  <si>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</si>
  <si>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</si>
  <si>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</si>
  <si>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</si>
  <si>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</si>
  <si>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</si>
  <si>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</si>
  <si>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</si>
  <si>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</si>
  <si>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</si>
  <si>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</si>
  <si>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</si>
  <si>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</si>
  <si>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</si>
  <si>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</si>
  <si>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</si>
  <si>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</si>
  <si>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</si>
  <si>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</si>
  <si>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</si>
  <si>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</si>
  <si>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</si>
  <si>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</si>
  <si>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</si>
  <si>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</si>
  <si>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</si>
  <si>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</si>
  <si>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</si>
  <si>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</si>
  <si>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</si>
  <si>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</si>
  <si>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</si>
  <si>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</si>
  <si>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</si>
  <si>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</si>
  <si>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</si>
  <si>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</si>
  <si>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</si>
  <si>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</si>
  <si>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</si>
  <si>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</si>
  <si>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</si>
  <si>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</si>
  <si>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</si>
  <si>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</si>
  <si>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</si>
  <si>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</si>
  <si>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</si>
  <si>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</si>
  <si>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</si>
  <si>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</si>
  <si>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</si>
  <si>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</si>
  <si>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</si>
  <si>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</si>
  <si>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</si>
  <si>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</si>
  <si>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</si>
  <si>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</si>
  <si>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</si>
  <si>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</si>
  <si>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</si>
  <si>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</si>
  <si>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</si>
  <si>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</si>
  <si>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</si>
  <si>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</si>
  <si>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</si>
  <si>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</si>
  <si>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</si>
  <si>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</si>
  <si>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</si>
  <si>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</si>
  <si>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</si>
  <si>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</si>
  <si>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</si>
  <si>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</si>
  <si>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</si>
  <si>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</si>
  <si>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</si>
  <si>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</si>
  <si>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</si>
  <si>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</si>
  <si>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</si>
  <si>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</si>
  <si>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</si>
  <si>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</si>
  <si>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</si>
  <si>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</si>
  <si>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</si>
  <si>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</si>
  <si>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</si>
  <si>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</si>
  <si>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</si>
  <si>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</si>
  <si>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</si>
  <si>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</si>
  <si>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</si>
  <si>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</si>
  <si>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</si>
  <si>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</si>
  <si>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</si>
  <si>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</si>
  <si>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</si>
  <si>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</si>
  <si>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</si>
  <si>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</si>
  <si>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</si>
  <si>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</si>
  <si>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</si>
  <si>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</si>
  <si>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</si>
  <si>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</si>
  <si>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</si>
  <si>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</si>
  <si>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</si>
  <si>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</si>
  <si>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</si>
  <si>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</si>
  <si>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</si>
  <si>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</si>
  <si>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</si>
  <si>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</si>
  <si>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</si>
  <si>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</si>
  <si>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</si>
  <si>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</si>
  <si>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</si>
  <si>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</si>
  <si>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</si>
  <si>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</si>
  <si>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</si>
  <si>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</si>
  <si>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</si>
  <si>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</si>
  <si>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</si>
  <si>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</si>
  <si>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</si>
  <si>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</si>
  <si>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</si>
  <si>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</si>
  <si>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</si>
  <si>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</si>
  <si>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</si>
  <si>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</si>
  <si>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</si>
  <si>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</si>
  <si>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</si>
  <si>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</si>
  <si>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</si>
  <si>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</si>
  <si>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</si>
  <si>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</si>
  <si>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</si>
  <si>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</si>
  <si>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</si>
  <si>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</si>
  <si>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</si>
  <si>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</si>
  <si>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</si>
  <si>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</si>
  <si>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</si>
  <si>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</si>
  <si>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</si>
  <si>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</si>
  <si>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</si>
  <si>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</si>
  <si>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</si>
  <si>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</si>
  <si>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</si>
  <si>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</si>
  <si>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</si>
  <si>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</si>
  <si>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</si>
  <si>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</si>
  <si>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</si>
  <si>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</si>
  <si>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</si>
  <si>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</si>
  <si>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</si>
  <si>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</si>
  <si>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</si>
  <si>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</si>
  <si>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</si>
  <si>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</si>
  <si>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</si>
  <si>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</si>
  <si>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</si>
  <si>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</si>
  <si>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</si>
  <si>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</si>
  <si>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</si>
  <si>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</si>
  <si>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</si>
  <si>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</si>
  <si>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</si>
  <si>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</si>
  <si>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</si>
  <si>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</si>
  <si>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</si>
  <si>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</si>
  <si>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</si>
  <si>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</si>
  <si>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</si>
  <si>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</si>
  <si>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</si>
  <si>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</si>
  <si>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</si>
  <si>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</si>
  <si>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</si>
  <si>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</si>
  <si>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</si>
  <si>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</si>
  <si>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</si>
  <si>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</si>
  <si>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</si>
  <si>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</si>
  <si>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</si>
  <si>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</si>
  <si>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</si>
  <si>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</si>
  <si>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</si>
  <si>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</si>
  <si>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</si>
  <si>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</si>
  <si>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</si>
  <si>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</si>
  <si>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</si>
  <si>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</si>
  <si>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</si>
  <si>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</si>
  <si>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</si>
  <si>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</si>
  <si>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</si>
  <si>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</si>
  <si>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</si>
  <si>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</si>
  <si>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</si>
  <si>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</si>
  <si>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</si>
  <si>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</si>
  <si>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</si>
  <si>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</si>
  <si>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</si>
  <si>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</si>
  <si>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</si>
  <si>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</si>
  <si>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</si>
  <si>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</si>
  <si>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</si>
  <si>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</si>
  <si>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</si>
  <si>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</si>
  <si>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</si>
  <si>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</si>
  <si>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</si>
  <si>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</si>
  <si>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</si>
  <si>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</si>
  <si>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</si>
  <si>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</si>
  <si>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</si>
  <si>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</si>
  <si>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</si>
  <si>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</si>
  <si>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</si>
  <si>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</si>
  <si>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</si>
  <si>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</si>
  <si>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</si>
  <si>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</si>
  <si>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</si>
  <si>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</si>
  <si>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</si>
  <si>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</si>
  <si>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</si>
  <si>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</si>
  <si>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</si>
  <si>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</si>
  <si>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</si>
  <si>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</si>
  <si>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</si>
  <si>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</si>
  <si>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</si>
  <si>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</si>
  <si>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</si>
  <si>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</si>
  <si>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</si>
  <si>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</si>
  <si>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</si>
  <si>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</si>
  <si>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</si>
  <si>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</si>
  <si>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</si>
  <si>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</si>
  <si>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</si>
  <si>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</si>
  <si>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</si>
  <si>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</si>
  <si>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</si>
  <si>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</si>
  <si>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</si>
  <si>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</si>
  <si>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</si>
  <si>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</si>
  <si>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</si>
  <si>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</si>
  <si>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</si>
  <si>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</si>
  <si>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</si>
  <si>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</si>
  <si>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</si>
  <si>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</si>
  <si>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</si>
  <si>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</si>
  <si>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</si>
  <si>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</si>
  <si>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</si>
  <si>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</si>
  <si>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</si>
  <si>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</si>
  <si>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</si>
  <si>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</si>
  <si>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</si>
  <si>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</si>
  <si>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</si>
  <si>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</si>
  <si>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</si>
  <si>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</si>
  <si>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</si>
  <si>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</si>
  <si>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</si>
  <si>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</si>
  <si>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</si>
  <si>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</si>
  <si>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</si>
  <si>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</si>
  <si>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</si>
  <si>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</si>
  <si>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</si>
  <si>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</si>
  <si>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</si>
  <si>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</si>
  <si>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</si>
  <si>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</si>
  <si>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</si>
  <si>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</si>
  <si>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</si>
  <si>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</si>
  <si>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</si>
  <si>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</si>
  <si>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</si>
  <si>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</si>
  <si>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</si>
  <si>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</si>
  <si>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</si>
  <si>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</si>
  <si>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</si>
  <si>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</si>
  <si>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</si>
  <si>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</si>
  <si>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</si>
  <si>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</si>
  <si>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</si>
  <si>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</si>
  <si>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</si>
  <si>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</si>
  <si>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</si>
  <si>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</si>
  <si>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</si>
  <si>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</si>
  <si>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</si>
  <si>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</si>
  <si>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</si>
  <si>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</si>
  <si>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</si>
  <si>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</si>
  <si>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</si>
  <si>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</si>
  <si>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</si>
  <si>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</si>
  <si>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</si>
  <si>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</si>
  <si>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</si>
  <si>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</si>
  <si>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</si>
  <si>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</si>
  <si>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</si>
  <si>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</si>
  <si>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</si>
  <si>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</si>
  <si>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</si>
  <si>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</si>
  <si>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</si>
  <si>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</si>
  <si>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</si>
  <si>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</si>
  <si>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</si>
  <si>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</si>
  <si>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</si>
  <si>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</si>
  <si>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</si>
  <si>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</si>
  <si>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</si>
  <si>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</si>
  <si>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</si>
  <si>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</si>
  <si>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</si>
  <si>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</si>
  <si>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</si>
  <si>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</si>
  <si>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</si>
  <si>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</si>
  <si>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</si>
  <si>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</si>
  <si>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</si>
  <si>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</si>
  <si>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</si>
  <si>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</si>
  <si>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</si>
  <si>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</si>
  <si>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</si>
  <si>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</si>
  <si>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</si>
  <si>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</si>
  <si>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</si>
  <si>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</si>
  <si>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</si>
  <si>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</si>
  <si>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</si>
  <si>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</si>
  <si>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</si>
  <si>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</si>
  <si>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</si>
  <si>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</si>
  <si>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</si>
  <si>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</si>
  <si>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</si>
  <si>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</si>
  <si>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</si>
  <si>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</si>
  <si>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</si>
  <si>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</si>
  <si>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</si>
  <si>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</si>
  <si>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</si>
  <si>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</si>
  <si>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</si>
  <si>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</si>
  <si>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</si>
  <si>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</si>
  <si>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</si>
  <si>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</si>
  <si>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</si>
  <si>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</si>
  <si>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</si>
  <si>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</si>
  <si>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</si>
  <si>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</si>
  <si>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</si>
  <si>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</si>
  <si>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</si>
  <si>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</si>
  <si>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</si>
  <si>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</si>
  <si>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</si>
  <si>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</si>
  <si>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</si>
  <si>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</si>
  <si>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</si>
  <si>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</si>
  <si>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</si>
  <si>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</si>
  <si>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</si>
  <si>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</si>
  <si>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</si>
  <si>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</si>
  <si>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</si>
  <si>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</si>
  <si>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</si>
  <si>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</si>
  <si>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</si>
  <si>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</si>
  <si>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</si>
  <si>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</si>
  <si>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</si>
  <si>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</si>
  <si>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</si>
  <si>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</si>
  <si>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</si>
  <si>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</si>
  <si>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</si>
  <si>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</si>
  <si>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</si>
  <si>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</si>
  <si>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</si>
  <si>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</si>
  <si>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</si>
  <si>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</si>
  <si>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</si>
  <si>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</si>
  <si>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</si>
  <si>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</si>
  <si>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</si>
  <si>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</si>
  <si>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</si>
  <si>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</si>
  <si>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</si>
  <si>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</si>
  <si>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</si>
  <si>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</si>
  <si>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</si>
  <si>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</si>
  <si>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</si>
  <si>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</si>
  <si>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</si>
  <si>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</si>
  <si>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</si>
  <si>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</si>
  <si>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</si>
  <si>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</si>
  <si>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</si>
  <si>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</si>
  <si>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</si>
  <si>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</si>
  <si>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</si>
  <si>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</si>
  <si>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</si>
  <si>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</si>
  <si>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</si>
  <si>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</si>
  <si>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</si>
  <si>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</si>
  <si>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</si>
  <si>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</si>
  <si>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</si>
  <si>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</si>
  <si>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</si>
  <si>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</si>
  <si>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</si>
  <si>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</si>
  <si>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</si>
  <si>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</si>
  <si>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</si>
  <si>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</si>
  <si>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</si>
  <si>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</si>
  <si>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</si>
  <si>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</si>
  <si>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</si>
  <si>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</si>
  <si>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</si>
  <si>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</si>
  <si>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</si>
  <si>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</si>
  <si>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</si>
  <si>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</si>
  <si>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</si>
  <si>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</si>
  <si>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</si>
  <si>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</si>
  <si>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</si>
  <si>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</si>
  <si>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</si>
  <si>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</si>
  <si>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</si>
  <si>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</si>
  <si>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</si>
  <si>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</si>
  <si>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</si>
  <si>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</si>
  <si>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</si>
  <si>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</si>
  <si>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</si>
  <si>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</si>
  <si>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</si>
  <si>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</si>
  <si>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</si>
  <si>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</si>
  <si>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</si>
  <si>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</si>
  <si>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</si>
  <si>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</si>
  <si>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</si>
  <si>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</si>
  <si>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</si>
  <si>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</si>
  <si>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</si>
  <si>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</si>
  <si>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</si>
  <si>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</si>
  <si>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</si>
  <si>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</si>
  <si>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</si>
  <si>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</si>
  <si>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</si>
  <si>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</si>
  <si>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</si>
  <si>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</si>
  <si>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</si>
  <si>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</si>
  <si>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</si>
  <si>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</si>
  <si>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</si>
  <si>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</si>
  <si>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</si>
  <si>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</si>
  <si>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</si>
  <si>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</si>
  <si>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</si>
  <si>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</si>
  <si>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</si>
  <si>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</si>
  <si>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</si>
  <si>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</si>
  <si>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</si>
  <si>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</si>
  <si>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</si>
  <si>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</si>
  <si>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</si>
  <si>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</si>
  <si>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</si>
  <si>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</si>
  <si>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</si>
  <si>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</si>
  <si>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</si>
  <si>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</si>
  <si>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</si>
  <si>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</si>
  <si>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</si>
  <si>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</si>
  <si>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</si>
  <si>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</si>
  <si>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</si>
  <si>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</si>
  <si>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</si>
  <si>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</si>
  <si>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</si>
  <si>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</si>
  <si>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</si>
  <si>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</si>
  <si>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</si>
  <si>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</si>
  <si>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</si>
  <si>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</si>
  <si>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</si>
  <si>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</si>
  <si>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</si>
  <si>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</si>
  <si>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</si>
  <si>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</si>
  <si>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</si>
  <si>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</si>
  <si>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</si>
  <si>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</si>
  <si>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</si>
  <si>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</si>
  <si>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</si>
  <si>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</si>
  <si>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</si>
  <si>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</si>
  <si>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</si>
  <si>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</si>
  <si>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</si>
  <si>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</si>
  <si>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</si>
  <si>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</si>
  <si>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</si>
  <si>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</si>
  <si>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</si>
  <si>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</si>
  <si>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</si>
  <si>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</si>
  <si>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</si>
  <si>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</si>
  <si>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</si>
  <si>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</si>
  <si>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</si>
  <si>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</si>
  <si>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</si>
  <si>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</si>
  <si>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</si>
  <si>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</si>
  <si>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</si>
  <si>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</si>
  <si>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</si>
  <si>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</si>
  <si>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</si>
  <si>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</si>
  <si>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</si>
  <si>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</si>
  <si>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</si>
  <si>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</si>
  <si>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</si>
  <si>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</si>
  <si>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</si>
  <si>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</si>
  <si>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</si>
  <si>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</si>
  <si>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</si>
  <si>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</si>
  <si>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</si>
  <si>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</si>
  <si>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</si>
  <si>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</si>
  <si>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</si>
  <si>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</si>
  <si>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</si>
  <si>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</si>
  <si>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</si>
  <si>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</si>
  <si>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</si>
  <si>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</si>
  <si>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</si>
  <si>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</si>
  <si>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</si>
  <si>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</si>
  <si>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</si>
  <si>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</si>
  <si>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</si>
  <si>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</si>
  <si>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</si>
  <si>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</si>
  <si>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</si>
  <si>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</si>
  <si>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</si>
  <si>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</si>
  <si>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</si>
  <si>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</si>
  <si>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</si>
  <si>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</si>
  <si>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</si>
  <si>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</si>
  <si>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</si>
  <si>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</si>
  <si>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</si>
  <si>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</si>
  <si>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</si>
  <si>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</si>
  <si>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</si>
  <si>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</si>
  <si>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</si>
  <si>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</si>
  <si>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</si>
  <si>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</si>
  <si>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</si>
  <si>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</si>
  <si>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</si>
  <si>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</si>
  <si>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</si>
  <si>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</si>
  <si>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</si>
  <si>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</si>
  <si>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</si>
  <si>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</si>
  <si>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</si>
  <si>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</si>
  <si>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</si>
  <si>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</si>
  <si>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</si>
  <si>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</si>
  <si>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</si>
  <si>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</si>
  <si>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</si>
  <si>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</si>
  <si>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</si>
  <si>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</si>
  <si>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</si>
  <si>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</si>
  <si>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</si>
  <si>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</si>
  <si>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</si>
  <si>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</si>
  <si>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</si>
  <si>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</si>
  <si>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</si>
  <si>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</si>
  <si>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</si>
  <si>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</si>
  <si>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</si>
  <si>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</si>
  <si>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</si>
  <si>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</si>
  <si>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</si>
  <si>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</si>
  <si>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</si>
  <si>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</si>
  <si>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</si>
  <si>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</si>
  <si>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</si>
  <si>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</si>
  <si>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</si>
  <si>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</si>
  <si>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</si>
  <si>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</si>
  <si>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</si>
  <si>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</si>
  <si>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</si>
  <si>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</si>
  <si>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</si>
  <si>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</si>
  <si>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</si>
  <si>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</si>
  <si>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</si>
  <si>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</si>
  <si>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</si>
  <si>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</si>
  <si>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</si>
  <si>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</si>
  <si>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</si>
  <si>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</si>
  <si>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</si>
  <si>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</si>
  <si>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</si>
  <si>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</si>
  <si>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</si>
  <si>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</si>
  <si>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</si>
  <si>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</si>
  <si>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</si>
  <si>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</si>
  <si>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</si>
  <si>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</si>
  <si>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</si>
  <si>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</si>
  <si>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</si>
  <si>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</si>
  <si>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</si>
  <si>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</si>
  <si>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</si>
  <si>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</si>
  <si>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</si>
  <si>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</si>
  <si>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</si>
  <si>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</si>
  <si>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</si>
  <si>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</si>
  <si>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</si>
  <si>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</si>
  <si>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</si>
  <si>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</si>
  <si>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</si>
  <si>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</si>
  <si>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</si>
  <si>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</si>
  <si>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</si>
  <si>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</si>
  <si>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</si>
  <si>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</si>
  <si>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</si>
  <si>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</si>
  <si>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</si>
  <si>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</si>
  <si>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</si>
  <si>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</si>
  <si>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</si>
  <si>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</si>
  <si>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</si>
  <si>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</si>
  <si>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</si>
  <si>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</si>
  <si>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</si>
  <si>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</si>
  <si>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</si>
  <si>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</si>
  <si>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</si>
  <si>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</si>
  <si>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</si>
  <si>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</si>
  <si>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</si>
  <si>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</si>
  <si>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</si>
  <si>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</si>
  <si>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</si>
  <si>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</si>
  <si>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</si>
  <si>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</si>
  <si>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</si>
  <si>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</si>
  <si>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</si>
  <si>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</si>
  <si>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</si>
  <si>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</si>
  <si>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</si>
  <si>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</si>
  <si>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</si>
  <si>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</si>
  <si>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</si>
  <si>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</si>
  <si>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</si>
  <si>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</si>
  <si>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</si>
  <si>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</si>
  <si>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</si>
  <si>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</si>
  <si>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</si>
  <si>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</si>
  <si>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</si>
  <si>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</si>
  <si>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</si>
  <si>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</si>
  <si>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</si>
  <si>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</si>
  <si>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</si>
  <si>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</si>
  <si>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</si>
  <si>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</si>
  <si>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</si>
  <si>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</si>
  <si>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</si>
  <si>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</si>
  <si>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</si>
  <si>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</si>
  <si>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</si>
  <si>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</si>
  <si>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</si>
  <si>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</si>
  <si>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</si>
  <si>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</si>
  <si>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</si>
  <si>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</si>
  <si>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</si>
  <si>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</si>
  <si>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</si>
  <si>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</si>
  <si>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</si>
  <si>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</si>
  <si>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</si>
  <si>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</si>
  <si>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</si>
  <si>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</si>
  <si>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</si>
  <si>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</si>
  <si>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</si>
  <si>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</si>
  <si>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</si>
  <si>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</si>
  <si>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</si>
  <si>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</si>
  <si>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</si>
  <si>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</si>
  <si>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</si>
  <si>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</si>
  <si>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</si>
  <si>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</si>
  <si>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</si>
  <si>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</si>
  <si>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</si>
  <si>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</si>
  <si>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</si>
  <si>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</si>
  <si>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</si>
  <si>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</si>
  <si>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</si>
  <si>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</si>
  <si>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</si>
  <si>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</si>
  <si>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</si>
  <si>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</si>
  <si>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</si>
  <si>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</si>
  <si>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</si>
  <si>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</si>
  <si>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</si>
  <si>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</si>
  <si>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</si>
  <si>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</si>
  <si>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</si>
  <si>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</si>
  <si>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</si>
  <si>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</si>
  <si>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</si>
  <si>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</si>
  <si>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</si>
  <si>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</si>
  <si>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</si>
  <si>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</si>
  <si>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</si>
  <si>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</si>
  <si>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</si>
  <si>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</si>
  <si>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</si>
  <si>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</si>
  <si>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</si>
  <si>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</si>
  <si>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</si>
  <si>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</si>
  <si>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</si>
  <si>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</si>
  <si>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</si>
  <si>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</si>
  <si>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</si>
  <si>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</si>
  <si>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</si>
  <si>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</si>
  <si>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</si>
  <si>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</si>
  <si>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</si>
  <si>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</si>
  <si>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</si>
  <si>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</si>
  <si>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</si>
  <si>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</si>
  <si>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</si>
  <si>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</si>
  <si>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</si>
  <si>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</si>
  <si>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</si>
  <si>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</si>
  <si>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</si>
  <si>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</si>
  <si>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</si>
  <si>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</si>
  <si>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</si>
  <si>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</si>
  <si>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</si>
  <si>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</si>
  <si>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</si>
  <si>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</si>
  <si>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</si>
  <si>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</si>
  <si>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</si>
  <si>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</si>
  <si>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</si>
  <si>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</si>
  <si>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</si>
  <si>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</si>
  <si>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</si>
  <si>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</si>
  <si>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</si>
  <si>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</si>
  <si>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</si>
  <si>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</si>
  <si>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</si>
  <si>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</si>
  <si>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</si>
  <si>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</si>
  <si>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</si>
  <si>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</si>
  <si>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</si>
  <si>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</si>
  <si>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</si>
  <si>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</si>
  <si>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</si>
  <si>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</si>
  <si>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</si>
  <si>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</si>
  <si>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</si>
  <si>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</si>
  <si>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</si>
  <si>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</si>
  <si>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</si>
  <si>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</si>
  <si>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</si>
  <si>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</si>
  <si>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</si>
  <si>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</si>
  <si>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</si>
  <si>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</si>
  <si>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</si>
  <si>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</si>
  <si>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</si>
  <si>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</si>
  <si>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</si>
  <si>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</si>
  <si>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</si>
  <si>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</si>
  <si>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</si>
  <si>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</si>
  <si>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</si>
  <si>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</si>
  <si>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</si>
  <si>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</si>
  <si>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</si>
  <si>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</si>
  <si>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</si>
  <si>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</si>
  <si>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</si>
  <si>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</si>
  <si>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</si>
  <si>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</si>
  <si>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</si>
  <si>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</si>
  <si>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</si>
  <si>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</si>
  <si>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</si>
  <si>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</si>
  <si>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</si>
  <si>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</si>
  <si>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</si>
  <si>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</si>
  <si>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</si>
  <si>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</si>
  <si>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</si>
  <si>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</si>
  <si>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</si>
  <si>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</si>
  <si>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</si>
  <si>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</si>
  <si>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</si>
  <si>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</si>
  <si>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</si>
  <si>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</si>
  <si>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</si>
  <si>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</si>
  <si>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</si>
  <si>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</si>
  <si>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</si>
  <si>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</si>
  <si>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</si>
  <si>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</si>
  <si>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</si>
  <si>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</si>
  <si>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</si>
  <si>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</si>
  <si>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</si>
  <si>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</si>
  <si>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</si>
  <si>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</si>
  <si>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</si>
  <si>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</si>
  <si>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</si>
  <si>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</si>
  <si>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</si>
  <si>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</si>
  <si>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</si>
  <si>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</si>
  <si>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</si>
  <si>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</si>
  <si>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</si>
  <si>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</si>
  <si>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</si>
  <si>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</si>
  <si>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</si>
  <si>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</si>
  <si>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</si>
  <si>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</si>
  <si>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</si>
  <si>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</si>
  <si>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</si>
  <si>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</si>
  <si>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</si>
  <si>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</si>
  <si>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</si>
  <si>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</si>
  <si>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</si>
  <si>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</si>
  <si>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</si>
  <si>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</si>
  <si>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</si>
  <si>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</si>
  <si>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</si>
  <si>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</si>
  <si>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</si>
  <si>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</si>
  <si>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</si>
  <si>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</si>
  <si>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</si>
  <si>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</si>
  <si>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</si>
  <si>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</si>
  <si>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</si>
  <si>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</si>
  <si>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</si>
  <si>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</si>
  <si>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</si>
  <si>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</si>
  <si>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</si>
  <si>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</si>
  <si>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</si>
  <si>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</si>
  <si>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</si>
  <si>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</si>
  <si>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</si>
  <si>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</si>
  <si>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</si>
  <si>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</si>
  <si>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</si>
  <si>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</si>
  <si>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</si>
  <si>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</si>
  <si>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</si>
  <si>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</si>
  <si>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</si>
  <si>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</si>
  <si>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</si>
  <si>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</si>
  <si>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</si>
  <si>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</si>
  <si>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</si>
  <si>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</si>
  <si>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</si>
  <si>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</si>
  <si>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</si>
  <si>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</si>
  <si>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</si>
  <si>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</si>
  <si>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</si>
  <si>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</si>
  <si>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</si>
  <si>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</si>
  <si>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</si>
  <si>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</si>
  <si>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</si>
  <si>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</si>
  <si>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</si>
  <si>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</si>
  <si>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</si>
  <si>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</si>
  <si>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</si>
  <si>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</si>
  <si>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</si>
  <si>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</si>
  <si>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</si>
  <si>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</si>
  <si>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</si>
  <si>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</si>
  <si>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</si>
  <si>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</si>
  <si>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</si>
  <si>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</si>
  <si>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</si>
  <si>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</si>
  <si>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</si>
  <si>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</si>
  <si>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</si>
  <si>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</si>
  <si>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</si>
  <si>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</si>
  <si>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</si>
  <si>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</si>
  <si>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</si>
  <si>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</si>
  <si>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</si>
  <si>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</si>
  <si>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</si>
  <si>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</si>
  <si>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</si>
  <si>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</si>
  <si>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</si>
  <si>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</si>
  <si>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</si>
  <si>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</si>
  <si>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</si>
  <si>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</si>
  <si>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</si>
  <si>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</si>
  <si>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</si>
  <si>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</si>
  <si>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</si>
  <si>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</si>
  <si>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</si>
  <si>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</si>
  <si>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</si>
  <si>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</si>
  <si>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</si>
  <si>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</si>
  <si>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</si>
  <si>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</si>
  <si>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</si>
  <si>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</si>
  <si>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</si>
  <si>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</si>
  <si>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</si>
  <si>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</si>
  <si>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</si>
  <si>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</si>
  <si>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</si>
  <si>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</si>
  <si>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</si>
  <si>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</si>
  <si>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</si>
  <si>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</si>
  <si>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</si>
  <si>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</si>
  <si>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</si>
  <si>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</si>
  <si>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</si>
  <si>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</si>
  <si>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</si>
  <si>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</si>
  <si>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</si>
  <si>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</si>
  <si>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</si>
  <si>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</si>
  <si>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</si>
  <si>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</si>
  <si>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</si>
  <si>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</si>
  <si>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</si>
  <si>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</si>
  <si>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</si>
  <si>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</si>
  <si>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</si>
  <si>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</si>
  <si>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</si>
  <si>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</si>
  <si>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</si>
  <si>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</si>
  <si>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</si>
  <si>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</si>
  <si>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</si>
  <si>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</si>
  <si>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</si>
  <si>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</si>
  <si>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</si>
  <si>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</si>
  <si>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</si>
  <si>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</si>
  <si>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</si>
  <si>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</si>
  <si>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</si>
  <si>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</si>
  <si>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</si>
  <si>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</si>
  <si>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</si>
  <si>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</si>
  <si>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</si>
  <si>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</si>
  <si>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</si>
  <si>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</si>
  <si>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</si>
  <si>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</si>
  <si>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</si>
  <si>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</si>
  <si>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</si>
  <si>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</si>
  <si>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</si>
  <si>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</si>
  <si>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</si>
  <si>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</si>
  <si>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</si>
  <si>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</si>
  <si>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</si>
  <si>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</si>
  <si>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</si>
  <si>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</si>
  <si>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</si>
  <si>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</si>
  <si>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</si>
  <si>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</si>
  <si>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</si>
  <si>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</si>
  <si>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</si>
  <si>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</si>
  <si>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</si>
  <si>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</si>
  <si>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</si>
  <si>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</si>
  <si>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</si>
  <si>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</si>
  <si>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</si>
  <si>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</si>
  <si>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</si>
  <si>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</si>
  <si>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</si>
  <si>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</si>
  <si>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</si>
  <si>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</si>
  <si>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</si>
  <si>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</si>
  <si>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</si>
  <si>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</si>
  <si>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</si>
  <si>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</si>
  <si>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</si>
  <si>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</si>
  <si>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</si>
  <si>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</si>
  <si>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</si>
  <si>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</si>
  <si>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</si>
  <si>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</si>
  <si>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</si>
  <si>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</si>
  <si>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</si>
  <si>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</si>
  <si>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</si>
  <si>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</si>
  <si>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</si>
  <si>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</si>
  <si>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</si>
  <si>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</si>
  <si>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</si>
  <si>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</si>
  <si>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</si>
  <si>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</si>
  <si>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</si>
  <si>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</si>
  <si>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</si>
  <si>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</si>
  <si>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</si>
  <si>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</si>
  <si>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</si>
  <si>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</si>
  <si>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</si>
  <si>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</si>
  <si>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</si>
  <si>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</si>
  <si>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</si>
  <si>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</si>
  <si>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</si>
  <si>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</si>
  <si>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</si>
  <si>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</si>
  <si>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</si>
  <si>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</si>
  <si>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</si>
  <si>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</si>
  <si>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</si>
  <si>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</si>
  <si>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</si>
  <si>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</si>
  <si>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</si>
  <si>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</si>
  <si>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</si>
  <si>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</si>
  <si>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</si>
  <si>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</si>
  <si>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</si>
  <si>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</si>
  <si>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</si>
  <si>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</si>
  <si>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</si>
  <si>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</si>
  <si>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</si>
  <si>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</si>
  <si>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</si>
  <si>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</si>
  <si>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</si>
  <si>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</si>
  <si>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</si>
  <si>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</si>
  <si>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</si>
  <si>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</si>
  <si>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</si>
  <si>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</si>
  <si>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</si>
  <si>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</si>
  <si>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</si>
  <si>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</si>
  <si>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</si>
  <si>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</si>
  <si>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</si>
  <si>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</si>
  <si>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</si>
  <si>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</si>
  <si>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</si>
  <si>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</si>
  <si>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</si>
  <si>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</si>
  <si>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</si>
  <si>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</si>
  <si>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</si>
  <si>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</si>
  <si>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</si>
  <si>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</si>
  <si>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</si>
  <si>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</si>
  <si>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</si>
  <si>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</si>
  <si>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</si>
  <si>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</si>
  <si>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</si>
  <si>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</si>
  <si>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</si>
  <si>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</si>
  <si>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</si>
  <si>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</si>
  <si>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</si>
  <si>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</si>
  <si>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</si>
  <si>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</si>
  <si>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</si>
  <si>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</si>
  <si>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</si>
  <si>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</si>
  <si>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</si>
  <si>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</si>
  <si>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</si>
  <si>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</si>
  <si>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</si>
  <si>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</si>
  <si>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</si>
  <si>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</si>
  <si>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</si>
  <si>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</si>
  <si>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</si>
  <si>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</si>
  <si>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</si>
  <si>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</si>
  <si>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</si>
  <si>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</si>
  <si>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</si>
  <si>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</si>
  <si>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</si>
  <si>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</si>
  <si>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</si>
  <si>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</si>
  <si>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</si>
  <si>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</si>
  <si>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</si>
  <si>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</si>
  <si>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</si>
  <si>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</si>
  <si>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</si>
  <si>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</si>
  <si>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</si>
  <si>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</si>
  <si>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</si>
  <si>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</si>
  <si>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</si>
  <si>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</si>
  <si>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</si>
  <si>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</si>
  <si>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</si>
  <si>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</si>
  <si>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</si>
  <si>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</si>
  <si>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</si>
  <si>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</si>
  <si>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</si>
  <si>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</si>
  <si>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</si>
  <si>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</si>
  <si>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</si>
  <si>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</si>
  <si>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</si>
  <si>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</si>
  <si>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</si>
  <si>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</si>
  <si>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</si>
  <si>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</si>
  <si>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</si>
  <si>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</si>
  <si>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</si>
  <si>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</si>
  <si>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</si>
  <si>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</si>
  <si>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</si>
  <si>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</si>
  <si>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</si>
  <si>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</si>
  <si>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</si>
  <si>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</si>
  <si>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</si>
  <si>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</si>
  <si>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</si>
  <si>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</si>
  <si>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</si>
  <si>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</si>
  <si>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</si>
  <si>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</si>
  <si>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</si>
  <si>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</si>
  <si>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</si>
  <si>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</si>
  <si>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</si>
  <si>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</si>
  <si>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</si>
  <si>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</si>
  <si>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</si>
  <si>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</si>
  <si>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</si>
  <si>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</si>
  <si>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</si>
  <si>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</si>
  <si>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</si>
  <si>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</si>
  <si>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</si>
  <si>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</si>
  <si>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</si>
  <si>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</si>
  <si>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</si>
  <si>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</si>
  <si>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</si>
  <si>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</si>
  <si>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</si>
  <si>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</si>
  <si>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</si>
  <si>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</si>
  <si>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</si>
  <si>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</si>
  <si>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</si>
  <si>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</si>
  <si>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</si>
  <si>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</si>
  <si>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</si>
  <si>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</si>
  <si>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</si>
  <si>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</si>
  <si>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</si>
  <si>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</si>
  <si>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</si>
  <si>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</si>
  <si>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</si>
  <si>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</si>
  <si>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</si>
  <si>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</si>
  <si>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</si>
  <si>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</si>
  <si>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</si>
  <si>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</si>
  <si>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</si>
  <si>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</si>
  <si>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</si>
  <si>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</si>
  <si>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</si>
  <si>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</si>
  <si>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</si>
  <si>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</si>
  <si>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</si>
  <si>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</si>
  <si>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</si>
  <si>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</si>
  <si>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</si>
  <si>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</si>
  <si>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</si>
  <si>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</si>
  <si>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</si>
  <si>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</si>
  <si>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</si>
  <si>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</si>
  <si>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</si>
  <si>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</si>
  <si>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</si>
  <si>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</si>
  <si>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</si>
  <si>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</si>
  <si>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</si>
  <si>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</si>
  <si>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</si>
  <si>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</si>
  <si>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</si>
  <si>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</si>
  <si>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</si>
  <si>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</si>
  <si>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</si>
  <si>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</si>
  <si>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</si>
  <si>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</si>
  <si>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</si>
  <si>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</si>
  <si>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</si>
  <si>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</si>
  <si>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</si>
  <si>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</si>
  <si>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</si>
  <si>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</si>
  <si>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</si>
  <si>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</si>
  <si>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</si>
  <si>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</si>
  <si>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</si>
  <si>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</si>
  <si>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</si>
  <si>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</si>
  <si>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</si>
  <si>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</si>
  <si>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</si>
  <si>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</si>
  <si>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</si>
  <si>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</si>
  <si>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</si>
  <si>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</si>
  <si>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</si>
  <si>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</si>
  <si>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</si>
  <si>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</si>
  <si>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</si>
  <si>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</si>
  <si>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</si>
  <si>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</si>
  <si>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</si>
  <si>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</si>
  <si>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</si>
  <si>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</si>
  <si>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</si>
  <si>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</si>
  <si>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</si>
  <si>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</si>
  <si>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</si>
  <si>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</si>
  <si>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</si>
  <si>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</si>
  <si>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</si>
  <si>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</si>
  <si>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</si>
  <si>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</si>
  <si>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</si>
  <si>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</si>
  <si>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</si>
  <si>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</si>
  <si>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</si>
  <si>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</si>
  <si>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</si>
  <si>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</si>
  <si>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</si>
  <si>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</si>
  <si>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</si>
  <si>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</si>
  <si>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</si>
  <si>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</si>
  <si>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</si>
  <si>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</si>
  <si>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</si>
  <si>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</si>
  <si>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</si>
  <si>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</si>
  <si>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</si>
  <si>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</si>
  <si>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</si>
  <si>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</si>
  <si>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</si>
  <si>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</si>
  <si>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</si>
  <si>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</si>
  <si>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</si>
  <si>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</si>
  <si>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</si>
  <si>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</si>
  <si>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</si>
  <si>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</si>
  <si>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</si>
  <si>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</si>
  <si>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</si>
  <si>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</si>
  <si>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</si>
  <si>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</si>
  <si>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</si>
  <si>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</si>
  <si>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</si>
  <si>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</si>
  <si>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</si>
  <si>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</si>
  <si>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</si>
  <si>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</si>
  <si>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</si>
  <si>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</si>
  <si>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</si>
  <si>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</si>
  <si>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</si>
  <si>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</si>
  <si>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</si>
  <si>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</si>
  <si>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</si>
  <si>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</si>
  <si>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</si>
  <si>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</si>
  <si>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</si>
  <si>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</si>
  <si>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</si>
  <si>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</si>
  <si>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</si>
  <si>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</si>
  <si>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</si>
  <si>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</si>
  <si>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</si>
  <si>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</si>
  <si>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</si>
  <si>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</si>
  <si>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</si>
  <si>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</si>
  <si>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</si>
  <si>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</si>
  <si>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</si>
  <si>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</si>
  <si>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</si>
  <si>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</si>
  <si>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</si>
  <si>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</si>
  <si>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</si>
  <si>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</si>
  <si>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</si>
  <si>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</si>
  <si>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</si>
  <si>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</si>
  <si>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</si>
  <si>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</si>
  <si>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</si>
  <si>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</si>
  <si>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</si>
  <si>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</si>
  <si>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</si>
  <si>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</si>
  <si>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</si>
  <si>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</si>
  <si>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</si>
  <si>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</si>
  <si>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</si>
  <si>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</si>
  <si>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</si>
  <si>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</si>
  <si>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</si>
  <si>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</si>
  <si>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</si>
  <si>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</si>
  <si>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</si>
  <si>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</si>
  <si>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</si>
  <si>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</si>
  <si>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</si>
  <si>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</si>
  <si>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</si>
  <si>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</si>
  <si>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</si>
  <si>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</si>
  <si>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</si>
  <si>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</si>
  <si>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</si>
  <si>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</si>
  <si>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</si>
  <si>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</si>
  <si>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</si>
  <si>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</si>
  <si>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</si>
  <si>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</si>
  <si>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</si>
  <si>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</si>
  <si>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</si>
  <si>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</si>
  <si>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</si>
  <si>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</si>
  <si>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</si>
  <si>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</si>
  <si>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</si>
  <si>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</si>
  <si>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</si>
  <si>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</si>
  <si>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</si>
  <si>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</si>
  <si>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</si>
  <si>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</si>
  <si>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</si>
  <si>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</si>
  <si>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</si>
  <si>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</si>
  <si>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</si>
  <si>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</si>
  <si>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</si>
  <si>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</si>
  <si>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</si>
  <si>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</si>
  <si>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</si>
  <si>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</si>
  <si>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</si>
  <si>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</si>
  <si>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</si>
  <si>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</si>
  <si>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</si>
  <si>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</si>
  <si>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</si>
  <si>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</si>
  <si>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</si>
  <si>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</si>
  <si>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</si>
  <si>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</si>
  <si>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</si>
  <si>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</si>
  <si>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</si>
  <si>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</si>
  <si>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</si>
  <si>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</si>
  <si>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</si>
  <si>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</si>
  <si>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</si>
  <si>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</si>
  <si>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</si>
  <si>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</si>
  <si>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</si>
  <si>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</si>
  <si>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</si>
  <si>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</si>
  <si>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</si>
  <si>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</si>
  <si>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</si>
  <si>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</si>
  <si>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</si>
  <si>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</si>
  <si>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</si>
  <si>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</si>
  <si>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</si>
  <si>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</si>
  <si>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</si>
  <si>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</si>
  <si>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</si>
  <si>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</si>
  <si>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</si>
  <si>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</si>
  <si>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</si>
  <si>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</si>
  <si>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</si>
  <si>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</si>
  <si>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</si>
  <si>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</si>
  <si>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</si>
  <si>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</si>
  <si>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</si>
  <si>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</si>
  <si>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</si>
  <si>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</si>
  <si>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</si>
  <si>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</si>
  <si>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</si>
  <si>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</si>
  <si>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</si>
  <si>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</si>
  <si>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</si>
  <si>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</si>
  <si>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</si>
  <si>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</si>
  <si>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</si>
  <si>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</si>
  <si>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</si>
  <si>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</si>
  <si>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</si>
  <si>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</si>
  <si>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</si>
  <si>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</si>
  <si>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</si>
  <si>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</si>
  <si>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</si>
  <si>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</si>
  <si>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</si>
  <si>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</si>
  <si>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</si>
  <si>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</si>
  <si>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</si>
  <si>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</si>
  <si>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</si>
  <si>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</si>
  <si>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</si>
  <si>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</si>
  <si>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</si>
  <si>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</si>
  <si>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</si>
  <si>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</si>
  <si>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</si>
  <si>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</si>
  <si>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</si>
  <si>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</si>
  <si>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</si>
  <si>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</si>
  <si>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</si>
  <si>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</si>
  <si>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</si>
  <si>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</si>
  <si>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</si>
  <si>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</si>
  <si>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</si>
  <si>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</si>
  <si>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</si>
  <si>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</si>
  <si>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</si>
  <si>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</si>
  <si>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</si>
  <si>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</si>
  <si>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</si>
  <si>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</si>
  <si>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</si>
  <si>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</si>
  <si>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</si>
  <si>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</si>
  <si>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</si>
  <si>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</si>
  <si>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</si>
  <si>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</si>
  <si>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</si>
  <si>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</si>
  <si>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</si>
  <si>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</si>
  <si>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</si>
  <si>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</si>
  <si>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</si>
  <si>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</si>
  <si>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</si>
  <si>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</si>
  <si>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</si>
  <si>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</si>
  <si>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</si>
  <si>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</si>
  <si>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</si>
  <si>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</si>
  <si>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</si>
  <si>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</si>
  <si>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</si>
  <si>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</si>
  <si>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</si>
  <si>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</si>
  <si>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</si>
  <si>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</si>
  <si>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</si>
  <si>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</si>
  <si>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</si>
  <si>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</si>
  <si>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</si>
  <si>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</si>
  <si>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</si>
  <si>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</si>
  <si>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</si>
  <si>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</si>
  <si>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</si>
  <si>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</si>
  <si>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</si>
  <si>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</si>
  <si>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</si>
  <si>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</si>
  <si>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</si>
  <si>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</si>
  <si>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</si>
  <si>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</si>
  <si>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</si>
  <si>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</si>
  <si>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</si>
  <si>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</si>
  <si>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</si>
  <si>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</si>
  <si>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</si>
  <si>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</si>
  <si>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</si>
  <si>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</si>
  <si>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</si>
  <si>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</si>
  <si>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</si>
  <si>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</si>
  <si>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</si>
  <si>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</si>
  <si>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</si>
  <si>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</si>
  <si>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</si>
  <si>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</si>
  <si>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</si>
  <si>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</si>
  <si>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</si>
  <si>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</si>
  <si>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</si>
  <si>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</si>
  <si>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</si>
  <si>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</si>
  <si>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</si>
  <si>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</si>
  <si>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</si>
  <si>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</si>
  <si>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</si>
  <si>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</si>
  <si>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</si>
  <si>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</si>
  <si>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</si>
  <si>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</si>
  <si>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</si>
  <si>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</si>
  <si>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</si>
  <si>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</si>
  <si>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</si>
  <si>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</si>
  <si>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</si>
  <si>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</si>
  <si>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</si>
  <si>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</si>
  <si>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</si>
  <si>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</si>
  <si>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</si>
  <si>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</si>
  <si>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</si>
  <si>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</si>
  <si>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</si>
  <si>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</si>
  <si>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</si>
  <si>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</si>
  <si>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</si>
  <si>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</si>
  <si>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</si>
  <si>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</si>
  <si>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</si>
  <si>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</si>
  <si>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</si>
  <si>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</si>
  <si>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</si>
  <si>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</si>
  <si>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</si>
  <si>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</si>
  <si>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</si>
  <si>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</si>
  <si>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</si>
  <si>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</si>
  <si>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</si>
  <si>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</si>
  <si>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</si>
  <si>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</si>
  <si>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</si>
  <si>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</si>
  <si>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</si>
  <si>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</si>
  <si>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</si>
  <si>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</si>
  <si>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</si>
  <si>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</si>
  <si>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</si>
  <si>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</si>
  <si>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</si>
  <si>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</si>
  <si>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</si>
  <si>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</si>
  <si>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</si>
  <si>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</si>
  <si>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</si>
  <si>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</si>
  <si>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</si>
  <si>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</si>
  <si>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</si>
  <si>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</si>
  <si>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</si>
  <si>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</si>
  <si>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</si>
  <si>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</si>
  <si>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</si>
  <si>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</si>
  <si>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</si>
  <si>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</si>
  <si>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</si>
  <si>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</si>
  <si>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</si>
  <si>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</si>
  <si>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</si>
  <si>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</si>
  <si>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</si>
  <si>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</si>
  <si>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</si>
  <si>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</si>
  <si>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</si>
  <si>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</si>
  <si>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</si>
  <si>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</si>
  <si>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</si>
  <si>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</si>
  <si>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</si>
  <si>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</si>
  <si>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</si>
  <si>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</si>
  <si>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</si>
  <si>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</si>
  <si>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</si>
  <si>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</si>
  <si>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</si>
  <si>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</si>
  <si>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</si>
  <si>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</si>
  <si>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</si>
  <si>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</si>
  <si>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</si>
  <si>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</si>
  <si>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</si>
  <si>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</si>
  <si>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</si>
  <si>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</si>
  <si>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</si>
  <si>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</si>
  <si>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</si>
  <si>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</si>
  <si>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</si>
  <si>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</si>
  <si>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</si>
  <si>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</si>
  <si>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</si>
  <si>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</si>
  <si>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</si>
  <si>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</si>
  <si>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</si>
  <si>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</si>
  <si>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</si>
  <si>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</si>
  <si>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</si>
  <si>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</si>
  <si>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</si>
  <si>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</si>
  <si>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</si>
  <si>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</si>
  <si>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</si>
  <si>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</si>
  <si>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</si>
  <si>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</si>
  <si>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</si>
  <si>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</si>
  <si>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</si>
  <si>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</si>
  <si>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</si>
  <si>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</si>
  <si>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</si>
  <si>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</si>
  <si>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</si>
  <si>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</si>
  <si>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</si>
  <si>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</si>
  <si>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</si>
  <si>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</si>
  <si>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</si>
  <si>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</si>
  <si>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</si>
  <si>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</si>
  <si>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</si>
  <si>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</si>
  <si>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</si>
  <si>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</si>
  <si>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</si>
  <si>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</si>
  <si>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</si>
  <si>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</si>
  <si>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</si>
  <si>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</si>
  <si>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</si>
  <si>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</si>
  <si>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</si>
  <si>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</si>
  <si>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</si>
  <si>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</si>
  <si>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</si>
  <si>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</si>
  <si>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</si>
  <si>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</si>
  <si>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</si>
  <si>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</si>
  <si>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</si>
  <si>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</si>
  <si>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</si>
  <si>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</si>
  <si>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</si>
  <si>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</si>
  <si>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</si>
  <si>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</si>
  <si>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</si>
  <si>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</si>
  <si>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</si>
  <si>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</si>
  <si>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</si>
  <si>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</si>
  <si>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</si>
  <si>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</si>
  <si>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</si>
  <si>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</si>
  <si>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</si>
  <si>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</si>
  <si>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</si>
  <si>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</si>
  <si>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</si>
  <si>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</si>
  <si>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</si>
  <si>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</si>
  <si>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</si>
  <si>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</si>
  <si>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</si>
  <si>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</si>
  <si>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</si>
  <si>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</si>
  <si>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</si>
  <si>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</si>
  <si>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</si>
  <si>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</si>
  <si>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</si>
  <si>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</si>
  <si>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</si>
  <si>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</si>
  <si>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</si>
  <si>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</si>
  <si>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</si>
  <si>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</si>
  <si>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</si>
  <si>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</si>
  <si>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</si>
  <si>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</si>
  <si>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</si>
  <si>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</si>
  <si>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</si>
  <si>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</si>
  <si>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</si>
  <si>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</si>
  <si>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</si>
  <si>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</si>
  <si>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</si>
  <si>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</si>
  <si>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</si>
  <si>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</si>
  <si>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</si>
  <si>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</si>
  <si>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</si>
  <si>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</si>
  <si>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</si>
  <si>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</si>
  <si>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</si>
  <si>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</si>
  <si>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</si>
  <si>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</si>
  <si>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</si>
  <si>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</si>
  <si>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</si>
  <si>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</si>
  <si>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</si>
  <si>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</si>
  <si>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</si>
  <si>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</si>
  <si>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</si>
  <si>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</si>
  <si>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</si>
  <si>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</si>
  <si>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</si>
  <si>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</si>
  <si>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</si>
  <si>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</si>
  <si>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</si>
  <si>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</si>
  <si>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</si>
  <si>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</si>
  <si>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</si>
  <si>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</si>
  <si>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</si>
  <si>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</si>
  <si>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</si>
  <si>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</si>
  <si>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</si>
  <si>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</si>
  <si>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</si>
  <si>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</si>
  <si>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</si>
  <si>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</si>
  <si>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</si>
  <si>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</si>
  <si>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</si>
  <si>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</si>
  <si>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</si>
  <si>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</si>
  <si>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</si>
  <si>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</si>
  <si>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</si>
  <si>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</si>
  <si>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</si>
  <si>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</si>
  <si>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</si>
  <si>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</si>
  <si>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</si>
  <si>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</si>
  <si>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</si>
  <si>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</si>
  <si>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</si>
  <si>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</si>
  <si>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</si>
  <si>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</si>
  <si>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</si>
  <si>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</si>
  <si>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</si>
  <si>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</si>
  <si>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</si>
  <si>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</si>
  <si>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</si>
  <si>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</si>
  <si>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</si>
  <si>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</si>
  <si>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</si>
  <si>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</si>
  <si>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</si>
  <si>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</si>
  <si>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</si>
  <si>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</si>
  <si>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</si>
  <si>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</si>
  <si>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</si>
  <si>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</si>
  <si>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</si>
  <si>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</si>
  <si>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</si>
  <si>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</si>
  <si>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</si>
  <si>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</si>
  <si>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</si>
  <si>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</si>
  <si>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</si>
  <si>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</si>
  <si>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</si>
  <si>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</si>
  <si>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</si>
  <si>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</si>
  <si>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</si>
  <si>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</si>
  <si>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</si>
  <si>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</si>
  <si>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</si>
  <si>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</si>
  <si>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</si>
  <si>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</si>
  <si>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</si>
  <si>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</si>
  <si>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</si>
  <si>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</si>
  <si>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</si>
  <si>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</si>
  <si>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</si>
  <si>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</si>
  <si>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</si>
  <si>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</si>
  <si>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</si>
  <si>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</si>
  <si>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</si>
  <si>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</si>
  <si>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</si>
  <si>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</si>
  <si>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</si>
  <si>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</si>
  <si>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</si>
  <si>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</si>
  <si>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</si>
  <si>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</si>
  <si>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</si>
  <si>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</si>
  <si>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</si>
  <si>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</si>
  <si>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</si>
  <si>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</si>
  <si>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</si>
  <si>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</si>
  <si>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</si>
  <si>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</si>
  <si>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</si>
  <si>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</si>
  <si>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</si>
  <si>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</si>
  <si>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</si>
  <si>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</si>
  <si>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</si>
  <si>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</si>
  <si>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</si>
  <si>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</si>
  <si>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</si>
  <si>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</si>
  <si>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</si>
  <si>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</si>
  <si>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</si>
  <si>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</si>
  <si>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</si>
  <si>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</si>
  <si>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</si>
  <si>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</si>
  <si>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</si>
  <si>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</si>
  <si>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</si>
  <si>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</si>
  <si>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</si>
  <si>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</si>
  <si>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</si>
  <si>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</si>
  <si>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</si>
  <si>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</si>
  <si>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</si>
  <si>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</si>
  <si>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</si>
  <si>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</si>
  <si>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</si>
  <si>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</si>
  <si>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</si>
  <si>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</si>
  <si>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</si>
  <si>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</si>
  <si>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</si>
  <si>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</si>
  <si>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</si>
  <si>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</si>
  <si>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</si>
  <si>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</si>
  <si>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</si>
  <si>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</si>
  <si>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</si>
  <si>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</si>
  <si>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</si>
  <si>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</si>
  <si>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</si>
  <si>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</si>
  <si>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</si>
  <si>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</si>
  <si>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</si>
  <si>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</si>
  <si>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</si>
  <si>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</si>
  <si>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</si>
  <si>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</si>
  <si>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</si>
  <si>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</si>
  <si>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</si>
  <si>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</si>
  <si>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</si>
  <si>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</si>
  <si>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</si>
  <si>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</si>
  <si>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</si>
  <si>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</si>
  <si>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</si>
  <si>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</si>
  <si>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</si>
  <si>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</si>
  <si>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</si>
  <si>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</si>
  <si>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</si>
  <si>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</si>
  <si>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</si>
  <si>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</si>
  <si>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</si>
  <si>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</si>
  <si>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</si>
  <si>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</si>
  <si>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</si>
  <si>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</si>
  <si>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</si>
  <si>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</si>
  <si>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</si>
  <si>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</si>
  <si>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</si>
  <si>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</si>
  <si>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</si>
  <si>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</si>
  <si>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</si>
  <si>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</si>
  <si>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</si>
  <si>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</si>
  <si>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</si>
  <si>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</si>
  <si>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</si>
  <si>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</si>
  <si>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</si>
  <si>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</si>
  <si>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</si>
  <si>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</si>
  <si>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</si>
  <si>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</si>
  <si>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</si>
  <si>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</si>
  <si>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</si>
  <si>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</si>
  <si>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</si>
  <si>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</si>
  <si>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</si>
  <si>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</si>
  <si>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</si>
  <si>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</si>
  <si>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</si>
  <si>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</si>
  <si>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</si>
  <si>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</si>
  <si>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</si>
  <si>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</si>
  <si>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</si>
  <si>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</si>
  <si>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</si>
  <si>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</si>
  <si>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</si>
  <si>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</si>
  <si>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</si>
  <si>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</si>
  <si>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</si>
  <si>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</si>
  <si>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</si>
  <si>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</si>
  <si>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</si>
  <si>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</si>
  <si>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</si>
  <si>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</si>
  <si>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</si>
  <si>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</si>
  <si>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</si>
  <si>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</si>
  <si>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</si>
  <si>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</si>
  <si>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</si>
  <si>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</si>
  <si>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</si>
  <si>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</si>
  <si>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</si>
  <si>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</si>
  <si>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</si>
  <si>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</si>
  <si>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</si>
  <si>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</si>
  <si>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</si>
  <si>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</si>
  <si>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</si>
  <si>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</si>
  <si>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</si>
  <si>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</si>
  <si>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</si>
  <si>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</si>
  <si>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</si>
  <si>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</si>
  <si>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</si>
  <si>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</si>
  <si>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</si>
  <si>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</si>
  <si>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</si>
  <si>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</si>
  <si>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</si>
  <si>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</si>
  <si>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</si>
  <si>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</si>
  <si>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</si>
  <si>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</si>
  <si>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</si>
  <si>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</si>
  <si>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</si>
  <si>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</si>
  <si>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</si>
  <si>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</si>
  <si>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</si>
  <si>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</si>
  <si>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</si>
  <si>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</si>
  <si>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</si>
  <si>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</si>
  <si>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</si>
  <si>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</si>
  <si>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</si>
  <si>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</si>
  <si>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</si>
  <si>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</si>
  <si>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</si>
  <si>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</si>
  <si>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</si>
  <si>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</si>
  <si>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</si>
  <si>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</si>
  <si>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</si>
  <si>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</si>
  <si>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</si>
  <si>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</si>
  <si>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</si>
  <si>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</si>
  <si>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</si>
  <si>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</si>
  <si>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</si>
  <si>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</si>
  <si>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</si>
  <si>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</si>
  <si>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</si>
  <si>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</si>
  <si>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</si>
  <si>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</si>
  <si>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</si>
  <si>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</si>
  <si>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</si>
  <si>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</si>
  <si>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</si>
  <si>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</si>
  <si>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</si>
  <si>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</si>
  <si>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</si>
  <si>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</si>
  <si>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</si>
  <si>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</si>
  <si>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</si>
  <si>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</si>
  <si>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</si>
  <si>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</si>
  <si>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</si>
  <si>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</si>
  <si>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</si>
  <si>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</si>
  <si>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</si>
  <si>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</si>
  <si>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</si>
  <si>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</si>
  <si>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</si>
  <si>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</si>
  <si>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</si>
  <si>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</si>
  <si>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</si>
  <si>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</si>
  <si>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</si>
  <si>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</si>
  <si>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</si>
  <si>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</si>
  <si>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</si>
  <si>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</si>
  <si>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</si>
  <si>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</si>
  <si>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</si>
  <si>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</si>
  <si>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</si>
  <si>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</si>
  <si>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</si>
  <si>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</si>
  <si>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</si>
  <si>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</si>
  <si>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</si>
  <si>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</si>
  <si>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</si>
  <si>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</si>
  <si>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</si>
  <si>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</si>
  <si>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</si>
  <si>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</si>
  <si>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</si>
  <si>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</si>
  <si>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</si>
  <si>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</si>
  <si>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</si>
  <si>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</si>
  <si>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</si>
  <si>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</si>
  <si>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</si>
  <si>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</si>
  <si>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</si>
  <si>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</si>
  <si>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</si>
  <si>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</si>
  <si>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</si>
  <si>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</si>
  <si>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</si>
  <si>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</si>
  <si>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</si>
  <si>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</si>
  <si>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</si>
  <si>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</si>
  <si>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</si>
  <si>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</si>
  <si>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</si>
  <si>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</si>
  <si>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</si>
  <si>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</si>
  <si>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</si>
  <si>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</si>
  <si>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</si>
  <si>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</si>
  <si>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</si>
  <si>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</si>
  <si>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</si>
  <si>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</si>
  <si>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</si>
  <si>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</si>
  <si>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</si>
  <si>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</si>
  <si>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</si>
  <si>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</si>
  <si>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</si>
  <si>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</si>
  <si>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</si>
  <si>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</si>
  <si>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</si>
  <si>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</si>
  <si>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</si>
  <si>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</si>
  <si>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</si>
  <si>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</si>
  <si>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</si>
  <si>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</si>
  <si>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</si>
  <si>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</si>
  <si>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</si>
  <si>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</si>
  <si>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</si>
  <si>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</si>
  <si>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</si>
  <si>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</si>
  <si>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</si>
  <si>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</si>
  <si>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</si>
  <si>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</si>
  <si>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</si>
  <si>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</si>
  <si>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</si>
  <si>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</si>
  <si>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</si>
  <si>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</si>
  <si>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</si>
  <si>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</si>
  <si>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</si>
  <si>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</si>
  <si>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</si>
  <si>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</si>
  <si>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</si>
  <si>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</si>
  <si>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</si>
  <si>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</si>
  <si>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</si>
  <si>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</si>
  <si>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</si>
  <si>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</si>
  <si>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</si>
  <si>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</si>
  <si>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</si>
  <si>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</si>
  <si>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</si>
  <si>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</si>
  <si>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</si>
  <si>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</si>
  <si>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</si>
  <si>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</si>
  <si>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</si>
  <si>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</si>
  <si>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</si>
  <si>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</si>
  <si>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</si>
  <si>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</si>
  <si>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</si>
  <si>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</si>
  <si>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</si>
  <si>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</si>
  <si>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</si>
  <si>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</si>
  <si>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</si>
  <si>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</si>
  <si>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</si>
  <si>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</si>
  <si>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</si>
  <si>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</si>
  <si>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</si>
  <si>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</si>
  <si>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</si>
  <si>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</si>
  <si>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</si>
  <si>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</si>
  <si>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</si>
  <si>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</si>
  <si>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</si>
  <si>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</si>
  <si>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</si>
  <si>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</si>
  <si>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</si>
  <si>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</si>
  <si>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</si>
  <si>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</si>
  <si>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</si>
  <si>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</si>
  <si>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</si>
  <si>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</si>
  <si>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</si>
  <si>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</si>
  <si>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</si>
  <si>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</si>
  <si>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</si>
  <si>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</si>
  <si>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</si>
  <si>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</si>
  <si>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</si>
  <si>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</si>
  <si>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</si>
  <si>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</si>
  <si>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</si>
  <si>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</si>
  <si>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</si>
  <si>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</si>
  <si>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</si>
  <si>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</si>
  <si>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</si>
  <si>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</si>
  <si>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</si>
  <si>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</si>
  <si>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</si>
  <si>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</si>
  <si>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</si>
  <si>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</si>
  <si>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</si>
  <si>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</si>
  <si>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</si>
  <si>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</si>
  <si>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</si>
  <si>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</si>
  <si>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</si>
  <si>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</si>
  <si>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</si>
  <si>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</si>
  <si>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</si>
  <si>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</si>
  <si>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</si>
  <si>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</si>
  <si>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</si>
  <si>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</si>
  <si>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</si>
  <si>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</si>
  <si>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</si>
  <si>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</si>
  <si>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</si>
  <si>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</si>
  <si>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</si>
  <si>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</si>
  <si>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</si>
  <si>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</si>
  <si>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</si>
  <si>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</si>
  <si>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</si>
  <si>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</si>
  <si>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</si>
  <si>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</si>
  <si>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</si>
  <si>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</si>
  <si>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</si>
  <si>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</si>
  <si>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</si>
  <si>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</si>
  <si>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</si>
  <si>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</si>
  <si>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</si>
  <si>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</si>
  <si>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</si>
  <si>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</si>
  <si>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</si>
  <si>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</si>
  <si>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</si>
  <si>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</si>
  <si>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</si>
  <si>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</si>
  <si>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</si>
  <si>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</si>
  <si>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</si>
  <si>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</si>
  <si>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</si>
  <si>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</si>
  <si>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</si>
  <si>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</si>
  <si>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</si>
  <si>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</si>
  <si>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</si>
  <si>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</si>
  <si>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</si>
  <si>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</si>
  <si>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</si>
  <si>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</si>
  <si>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</si>
  <si>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</si>
  <si>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</si>
  <si>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</si>
  <si>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</si>
  <si>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</si>
  <si>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</si>
  <si>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</si>
  <si>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</si>
  <si>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</si>
  <si>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</si>
  <si>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</si>
  <si>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</si>
  <si>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</si>
  <si>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</si>
  <si>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</si>
  <si>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</si>
  <si>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</si>
  <si>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</si>
  <si>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</si>
  <si>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</si>
  <si>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</si>
  <si>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</si>
  <si>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</si>
  <si>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</si>
  <si>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</si>
  <si>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</si>
  <si>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</si>
  <si>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</si>
  <si>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</si>
  <si>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</si>
  <si>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</si>
  <si>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</si>
  <si>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</si>
  <si>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</si>
  <si>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</si>
  <si>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</si>
  <si>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</si>
  <si>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</si>
  <si>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</si>
  <si>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</si>
  <si>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</si>
  <si>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</si>
  <si>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</si>
  <si>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</si>
  <si>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</si>
  <si>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</si>
  <si>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</si>
  <si>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</si>
  <si>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</si>
  <si>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</si>
  <si>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</si>
  <si>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</si>
  <si>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</si>
  <si>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</si>
  <si>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</si>
  <si>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</si>
  <si>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</si>
  <si>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</si>
  <si>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</si>
  <si>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</si>
  <si>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</si>
  <si>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</si>
  <si>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</si>
  <si>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</si>
  <si>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</si>
  <si>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</si>
  <si>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</si>
  <si>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</si>
  <si>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</si>
  <si>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</si>
  <si>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</si>
  <si>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</si>
  <si>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</si>
  <si>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</si>
  <si>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</si>
  <si>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</si>
  <si>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</si>
  <si>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</si>
  <si>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</si>
  <si>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</si>
  <si>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</si>
  <si>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</si>
  <si>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</si>
  <si>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</si>
  <si>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</si>
  <si>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</si>
  <si>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</si>
  <si>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</si>
  <si>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</si>
  <si>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</si>
  <si>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</si>
  <si>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</si>
  <si>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</si>
  <si>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</si>
  <si>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</si>
  <si>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</si>
  <si>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</si>
  <si>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</si>
  <si>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</si>
  <si>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</si>
  <si>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</si>
  <si>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</si>
  <si>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</si>
  <si>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</si>
  <si>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</si>
  <si>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</si>
  <si>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</si>
  <si>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</si>
  <si>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</si>
  <si>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</si>
  <si>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</si>
  <si>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</si>
  <si>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</si>
  <si>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</si>
  <si>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</si>
  <si>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</si>
  <si>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</si>
  <si>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</si>
  <si>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</si>
  <si>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</si>
  <si>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</si>
  <si>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</si>
  <si>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</si>
  <si>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</si>
  <si>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</si>
  <si>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</si>
  <si>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</si>
  <si>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</si>
  <si>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</si>
  <si>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</si>
  <si>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</si>
  <si>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</si>
  <si>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</si>
  <si>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</si>
  <si>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</si>
  <si>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</si>
  <si>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</si>
  <si>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</si>
  <si>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</si>
  <si>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</si>
  <si>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</si>
  <si>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</si>
  <si>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</si>
  <si>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</si>
  <si>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</si>
  <si>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</si>
  <si>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</si>
  <si>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</si>
  <si>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</si>
  <si>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</si>
  <si>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</si>
  <si>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</si>
  <si>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</si>
  <si>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</si>
  <si>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</si>
  <si>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</si>
  <si>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</si>
  <si>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</si>
  <si>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</si>
  <si>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</si>
  <si>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</si>
  <si>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</si>
  <si>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</si>
  <si>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</si>
  <si>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</si>
  <si>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</si>
  <si>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</si>
  <si>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</si>
  <si>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</si>
  <si>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</si>
  <si>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</si>
  <si>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</si>
  <si>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</si>
  <si>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</si>
  <si>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</si>
  <si>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</si>
  <si>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</si>
  <si>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</si>
  <si>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</si>
  <si>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</si>
  <si>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</si>
  <si>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</si>
  <si>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</si>
  <si>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</si>
  <si>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</si>
  <si>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</si>
  <si>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</si>
  <si>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</si>
  <si>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</si>
  <si>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</si>
  <si>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</si>
  <si>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</si>
  <si>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</si>
  <si>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</si>
  <si>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</si>
  <si>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</si>
  <si>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</si>
  <si>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</si>
  <si>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</si>
  <si>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</si>
  <si>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</si>
  <si>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</si>
  <si>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</si>
  <si>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</si>
  <si>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</si>
  <si>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</si>
  <si>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</si>
  <si>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</si>
  <si>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</si>
  <si>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</si>
  <si>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</si>
  <si>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</si>
  <si>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</si>
  <si>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</si>
  <si>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</si>
  <si>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</si>
  <si>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</si>
  <si>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</si>
  <si>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</si>
  <si>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</si>
  <si>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</si>
  <si>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</si>
  <si>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</si>
  <si>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</si>
  <si>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</si>
  <si>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</si>
  <si>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</si>
  <si>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</si>
  <si>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</si>
  <si>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</si>
  <si>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</si>
  <si>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</si>
  <si>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</si>
  <si>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</si>
  <si>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</si>
  <si>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</si>
  <si>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</si>
  <si>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</si>
  <si>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</si>
  <si>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</si>
  <si>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</si>
  <si>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</si>
  <si>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</si>
  <si>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</si>
  <si>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</si>
  <si>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</si>
  <si>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</si>
  <si>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</si>
  <si>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</si>
  <si>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</si>
  <si>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</si>
  <si>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</si>
  <si>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</si>
  <si>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</si>
  <si>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</si>
  <si>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</si>
  <si>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</si>
  <si>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</si>
  <si>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</si>
  <si>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</si>
  <si>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</si>
  <si>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</si>
  <si>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</si>
  <si>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</si>
  <si>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</si>
  <si>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</si>
  <si>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</si>
  <si>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</si>
  <si>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</si>
  <si>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</si>
  <si>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</si>
  <si>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</si>
  <si>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</si>
  <si>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</si>
  <si>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</si>
  <si>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</si>
  <si>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</si>
  <si>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</si>
  <si>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</si>
  <si>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</si>
  <si>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</si>
  <si>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</si>
  <si>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</si>
  <si>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</si>
  <si>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</si>
  <si>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</si>
  <si>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</si>
  <si>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</si>
  <si>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</si>
  <si>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</si>
  <si>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</si>
  <si>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</si>
  <si>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</si>
  <si>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</si>
  <si>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</si>
  <si>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</si>
  <si>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</si>
  <si>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</si>
  <si>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</si>
  <si>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</si>
  <si>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</si>
  <si>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</si>
  <si>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</si>
  <si>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</si>
  <si>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</si>
  <si>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</si>
  <si>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</si>
  <si>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</si>
  <si>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</si>
  <si>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</si>
  <si>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</si>
  <si>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</si>
  <si>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</si>
  <si>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</si>
  <si>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</si>
  <si>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</si>
  <si>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</si>
  <si>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</si>
  <si>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</si>
  <si>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</si>
  <si>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</si>
  <si>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</si>
  <si>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</si>
  <si>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</si>
  <si>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</si>
  <si>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</si>
  <si>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</si>
  <si>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</si>
  <si>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</si>
  <si>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</si>
  <si>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</si>
  <si>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</si>
  <si>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</si>
  <si>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</si>
  <si>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</si>
  <si>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</si>
  <si>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</si>
  <si>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</si>
  <si>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</si>
  <si>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</si>
  <si>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</si>
  <si>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</si>
  <si>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</si>
  <si>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</si>
  <si>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</si>
  <si>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</si>
  <si>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</si>
  <si>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</si>
  <si>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</si>
  <si>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</si>
  <si>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</si>
  <si>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</si>
  <si>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</si>
  <si>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</si>
  <si>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</si>
  <si>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</si>
  <si>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</si>
  <si>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</si>
  <si>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</si>
  <si>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</si>
  <si>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</si>
  <si>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</si>
  <si>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</si>
  <si>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</si>
  <si>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</si>
  <si>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</si>
  <si>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</si>
  <si>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</si>
  <si>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</si>
  <si>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</si>
  <si>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</si>
  <si>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</si>
  <si>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</si>
  <si>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</si>
  <si>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</si>
  <si>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</si>
  <si>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</si>
  <si>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</si>
  <si>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</si>
  <si>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</si>
  <si>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</si>
  <si>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</si>
  <si>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</si>
  <si>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</si>
  <si>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</si>
  <si>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</si>
  <si>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</si>
  <si>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</si>
  <si>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</si>
  <si>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</si>
  <si>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</si>
  <si>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</si>
  <si>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</si>
  <si>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</si>
  <si>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</si>
  <si>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</si>
  <si>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</si>
  <si>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</si>
  <si>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</si>
  <si>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</si>
  <si>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</si>
  <si>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</si>
  <si>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</si>
  <si>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</si>
  <si>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</si>
  <si>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</si>
  <si>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</si>
  <si>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</si>
  <si>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</si>
  <si>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</si>
  <si>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</si>
  <si>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</si>
  <si>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</si>
  <si>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</si>
  <si>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</si>
  <si>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</si>
  <si>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</si>
  <si>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</si>
  <si>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</si>
  <si>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</si>
  <si>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</si>
  <si>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</si>
  <si>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</si>
  <si>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</si>
  <si>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</si>
  <si>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</si>
  <si>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</si>
  <si>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</si>
  <si>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</si>
  <si>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</si>
  <si>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</si>
  <si>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</si>
  <si>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</si>
  <si>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</si>
  <si>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</si>
  <si>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</si>
  <si>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</si>
  <si>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</si>
  <si>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</si>
  <si>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</si>
  <si>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</si>
  <si>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</si>
  <si>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</si>
  <si>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</si>
  <si>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</si>
  <si>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</si>
  <si>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</si>
  <si>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</si>
  <si>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</si>
  <si>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</si>
  <si>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</si>
  <si>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</si>
  <si>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</si>
  <si>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</si>
  <si>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</si>
  <si>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</si>
  <si>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</si>
  <si>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</si>
  <si>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</si>
  <si>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</si>
  <si>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</si>
  <si>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</si>
  <si>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</si>
  <si>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</si>
  <si>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</si>
  <si>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</si>
  <si>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</si>
  <si>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</si>
  <si>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</si>
  <si>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</si>
  <si>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</si>
  <si>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</si>
  <si>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</si>
  <si>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</si>
  <si>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</si>
  <si>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</si>
  <si>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</si>
  <si>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</si>
  <si>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</si>
  <si>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</si>
  <si>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</si>
  <si>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</si>
  <si>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</si>
  <si>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</si>
  <si>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</si>
  <si>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</si>
  <si>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</si>
  <si>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</si>
  <si>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</si>
  <si>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</si>
  <si>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</si>
  <si>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</si>
  <si>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</si>
  <si>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</si>
  <si>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</si>
  <si>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</si>
  <si>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</si>
  <si>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</si>
  <si>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</si>
  <si>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</si>
  <si>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</si>
  <si>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</si>
  <si>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</si>
  <si>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</si>
  <si>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</si>
  <si>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</si>
  <si>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</si>
  <si>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</si>
  <si>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</si>
  <si>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</si>
  <si>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</si>
  <si>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</si>
  <si>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</si>
  <si>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</si>
  <si>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</si>
  <si>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</si>
  <si>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</si>
  <si>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</si>
  <si>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</si>
  <si>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</si>
  <si>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</si>
  <si>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</si>
  <si>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</si>
  <si>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</si>
  <si>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</si>
  <si>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</si>
  <si>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</si>
  <si>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</si>
  <si>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</si>
  <si>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</si>
  <si>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</si>
  <si>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</si>
  <si>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</si>
  <si>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</si>
  <si>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</si>
  <si>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</si>
  <si>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</si>
  <si>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</si>
  <si>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</si>
  <si>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</si>
  <si>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</si>
  <si>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</si>
  <si>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</si>
  <si>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</si>
  <si>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</si>
  <si>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</si>
  <si>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</si>
  <si>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</si>
  <si>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</si>
  <si>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</si>
  <si>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</si>
  <si>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</si>
  <si>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</si>
  <si>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</si>
  <si>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</si>
  <si>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</si>
  <si>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</si>
  <si>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</si>
  <si>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</si>
  <si>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</si>
  <si>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</si>
  <si>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</si>
  <si>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</si>
  <si>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</si>
  <si>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</si>
  <si>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</si>
  <si>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</si>
  <si>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</si>
  <si>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</si>
  <si>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</si>
  <si>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</si>
  <si>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</si>
  <si>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</si>
  <si>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</si>
  <si>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</si>
  <si>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</si>
  <si>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</si>
  <si>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</si>
  <si>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</si>
  <si>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</si>
  <si>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</si>
  <si>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</si>
  <si>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</si>
  <si>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</si>
  <si>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</si>
  <si>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</si>
  <si>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</si>
  <si>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</si>
  <si>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</si>
  <si>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</si>
  <si>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</si>
  <si>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</si>
  <si>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</si>
  <si>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</si>
  <si>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</si>
  <si>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</si>
  <si>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</si>
  <si>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</si>
  <si>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</si>
  <si>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</si>
  <si>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</si>
  <si>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</si>
  <si>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</si>
  <si>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</si>
  <si>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</si>
  <si>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</si>
  <si>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</si>
  <si>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</si>
  <si>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</si>
  <si>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</si>
  <si>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</si>
  <si>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</si>
  <si>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</si>
  <si>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</si>
  <si>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</si>
  <si>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</si>
  <si>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</si>
  <si>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</si>
  <si>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</si>
  <si>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</si>
  <si>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</si>
  <si>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</si>
  <si>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</si>
  <si>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</si>
  <si>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</si>
  <si>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</si>
  <si>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</si>
  <si>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</si>
  <si>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</si>
  <si>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</si>
  <si>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</si>
  <si>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</si>
  <si>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</si>
  <si>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</si>
  <si>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</si>
  <si>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</si>
  <si>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</si>
  <si>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</si>
  <si>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</si>
  <si>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</si>
  <si>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</si>
  <si>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</si>
  <si>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</si>
  <si>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</si>
  <si>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</si>
  <si>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</si>
  <si>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</si>
  <si>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</si>
  <si>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</si>
  <si>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</si>
  <si>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</si>
  <si>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</si>
  <si>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</si>
  <si>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</si>
  <si>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</si>
  <si>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</si>
  <si>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</si>
  <si>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</si>
  <si>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</si>
  <si>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</si>
  <si>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</si>
  <si>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</si>
  <si>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</si>
  <si>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</si>
  <si>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</si>
  <si>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</si>
  <si>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</si>
  <si>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</si>
  <si>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</si>
  <si>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</si>
  <si>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</si>
  <si>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</si>
  <si>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</si>
  <si>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</si>
  <si>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</si>
  <si>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</si>
  <si>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</si>
  <si>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</si>
  <si>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</si>
  <si>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</si>
  <si>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</si>
  <si>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</si>
  <si>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</si>
  <si>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</si>
  <si>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</si>
  <si>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</si>
  <si>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</si>
  <si>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</si>
  <si>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</si>
  <si>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</si>
  <si>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</si>
  <si>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</si>
  <si>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</si>
  <si>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</si>
  <si>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</si>
  <si>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</si>
  <si>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</si>
  <si>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</si>
  <si>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</si>
  <si>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</si>
  <si>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</si>
  <si>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</si>
  <si>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</si>
  <si>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</si>
  <si>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</si>
  <si>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</si>
  <si>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</si>
  <si>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</si>
  <si>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</si>
  <si>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</si>
  <si>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</si>
  <si>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</si>
  <si>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</si>
  <si>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</si>
  <si>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</si>
  <si>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</si>
  <si>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</si>
  <si>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</si>
  <si>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</si>
  <si>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</si>
  <si>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</si>
  <si>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</si>
  <si>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</si>
  <si>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</si>
  <si>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</si>
  <si>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</si>
  <si>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</si>
  <si>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</si>
  <si>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</si>
  <si>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</si>
  <si>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</si>
  <si>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</si>
  <si>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</si>
  <si>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</si>
  <si>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</si>
  <si>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</si>
  <si>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</si>
  <si>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</si>
  <si>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</si>
  <si>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</si>
  <si>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</si>
  <si>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</si>
  <si>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</si>
  <si>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</si>
  <si>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</si>
  <si>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</si>
  <si>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</si>
  <si>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</si>
  <si>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</si>
  <si>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</si>
  <si>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</si>
  <si>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</si>
  <si>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</si>
  <si>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</si>
  <si>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</si>
  <si>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</si>
  <si>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</si>
  <si>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</si>
  <si>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</si>
  <si>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</si>
  <si>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</si>
  <si>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</si>
  <si>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</si>
  <si>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</si>
  <si>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</si>
  <si>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</si>
  <si>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</si>
  <si>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</si>
  <si>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</si>
  <si>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</si>
  <si>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</si>
  <si>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</si>
  <si>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</si>
  <si>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</si>
  <si>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</si>
  <si>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</si>
  <si>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</si>
  <si>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</si>
  <si>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</si>
  <si>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</si>
  <si>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</si>
  <si>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</si>
  <si>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</si>
  <si>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</si>
  <si>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</si>
  <si>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</si>
  <si>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</si>
  <si>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</si>
  <si>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</si>
  <si>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</si>
  <si>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</si>
  <si>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</si>
  <si>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</si>
  <si>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</si>
  <si>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</si>
  <si>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</si>
  <si>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</si>
  <si>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</si>
  <si>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</si>
  <si>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</si>
  <si>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</si>
  <si>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</si>
  <si>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</si>
  <si>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</si>
  <si>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</si>
  <si>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</si>
  <si>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</si>
  <si>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</si>
  <si>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</si>
  <si>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</si>
  <si>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</si>
  <si>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</si>
  <si>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</si>
  <si>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</si>
  <si>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</si>
  <si>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</si>
  <si>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</si>
  <si>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</si>
  <si>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</si>
  <si>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</si>
  <si>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</si>
  <si>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</si>
  <si>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</si>
  <si>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</si>
  <si>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</si>
  <si>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</si>
  <si>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</si>
  <si>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</si>
  <si>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</si>
  <si>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</si>
  <si>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</si>
  <si>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</si>
  <si>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</si>
  <si>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</si>
  <si>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</si>
  <si>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</si>
  <si>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</si>
  <si>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</si>
  <si>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</si>
  <si>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</si>
  <si>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</si>
  <si>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</si>
  <si>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</si>
  <si>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</si>
  <si>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</si>
  <si>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</si>
  <si>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</si>
  <si>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</si>
  <si>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</si>
  <si>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</si>
  <si>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</si>
  <si>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</si>
  <si>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</si>
  <si>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</si>
  <si>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</si>
  <si>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</si>
  <si>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</si>
  <si>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</si>
  <si>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</si>
  <si>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</si>
  <si>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</si>
  <si>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</si>
  <si>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</si>
  <si>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</si>
  <si>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</si>
  <si>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</si>
  <si>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</si>
  <si>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</si>
  <si>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</si>
  <si>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</si>
  <si>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</si>
  <si>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</si>
  <si>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</si>
  <si>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</si>
  <si>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</si>
  <si>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</si>
  <si>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</si>
  <si>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</si>
  <si>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</si>
  <si>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</si>
  <si>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</si>
  <si>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</si>
  <si>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</si>
  <si>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</si>
  <si>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</si>
  <si>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</si>
  <si>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</si>
  <si>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</si>
  <si>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</si>
  <si>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</si>
  <si>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</si>
  <si>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</si>
  <si>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</si>
  <si>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</si>
  <si>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</si>
  <si>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</si>
  <si>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</si>
  <si>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</si>
  <si>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</si>
  <si>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</si>
  <si>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</si>
  <si>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</si>
  <si>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</si>
  <si>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</si>
  <si>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</si>
  <si>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</si>
  <si>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</si>
  <si>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</si>
  <si>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</si>
  <si>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</si>
  <si>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</si>
  <si>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</si>
  <si>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</si>
  <si>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</si>
  <si>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</si>
  <si>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</si>
  <si>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</si>
  <si>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</si>
  <si>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</si>
  <si>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</si>
  <si>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</si>
  <si>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</si>
  <si>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</si>
  <si>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</si>
  <si>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</si>
  <si>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</si>
  <si>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</si>
  <si>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</si>
  <si>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</si>
  <si>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</si>
  <si>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</si>
  <si>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</si>
  <si>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</si>
  <si>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</si>
  <si>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</si>
  <si>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</si>
  <si>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</si>
  <si>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</si>
  <si>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</si>
  <si>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</si>
  <si>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</si>
  <si>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</si>
  <si>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</si>
  <si>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</si>
  <si>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</si>
  <si>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</si>
  <si>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</si>
  <si>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</si>
  <si>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</si>
  <si>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</si>
  <si>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</si>
  <si>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</si>
  <si>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</si>
  <si>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</si>
  <si>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</si>
  <si>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</si>
  <si>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</si>
  <si>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</si>
  <si>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</si>
  <si>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</si>
  <si>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</si>
  <si>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</si>
  <si>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</si>
  <si>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</si>
  <si>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</si>
  <si>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</si>
  <si>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</si>
  <si>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</si>
  <si>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</si>
  <si>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</si>
  <si>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</si>
  <si>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</si>
  <si>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</si>
  <si>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</si>
  <si>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</si>
  <si>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</si>
  <si>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</si>
  <si>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</si>
  <si>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</si>
  <si>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</si>
  <si>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</si>
  <si>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</si>
  <si>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</si>
  <si>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</si>
  <si>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</si>
  <si>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</si>
  <si>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</si>
  <si>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</si>
  <si>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</si>
  <si>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</si>
  <si>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</si>
  <si>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</si>
  <si>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</si>
  <si>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</si>
  <si>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</si>
  <si>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</si>
  <si>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</si>
  <si>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</si>
  <si>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</si>
  <si>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</si>
  <si>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</si>
  <si>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</si>
  <si>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</si>
  <si>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</si>
  <si>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</si>
  <si>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</si>
  <si>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</si>
  <si>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</si>
  <si>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</si>
  <si>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</si>
  <si>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</si>
  <si>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</si>
  <si>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</si>
  <si>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</si>
  <si>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</si>
  <si>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</si>
  <si>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</si>
  <si>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</si>
  <si>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</si>
  <si>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</si>
  <si>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</si>
  <si>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</si>
  <si>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</si>
  <si>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</si>
  <si>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</si>
  <si>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</si>
  <si>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</si>
  <si>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</si>
  <si>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</si>
  <si>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</si>
  <si>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</si>
  <si>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</si>
  <si>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</si>
  <si>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</si>
  <si>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</si>
  <si>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</si>
  <si>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</si>
  <si>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</si>
  <si>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</si>
  <si>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</si>
  <si>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</si>
  <si>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</si>
  <si>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</si>
  <si>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</si>
  <si>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</si>
  <si>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</si>
  <si>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</si>
  <si>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</si>
  <si>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</si>
  <si>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</si>
  <si>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</si>
  <si>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</si>
  <si>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</si>
  <si>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</si>
  <si>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</si>
  <si>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</si>
  <si>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</si>
  <si>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</si>
  <si>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</si>
  <si>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</si>
  <si>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</si>
  <si>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</si>
  <si>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</si>
  <si>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</si>
  <si>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</si>
  <si>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</si>
  <si>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</si>
  <si>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</si>
  <si>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</si>
  <si>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</si>
  <si>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</si>
  <si>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</si>
  <si>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</si>
  <si>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</si>
  <si>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</si>
  <si>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</si>
  <si>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</si>
  <si>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</si>
  <si>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</si>
  <si>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</si>
  <si>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</si>
  <si>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</si>
  <si>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</si>
  <si>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</si>
  <si>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</si>
  <si>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</si>
  <si>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</si>
  <si>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</si>
  <si>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</si>
  <si>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</si>
  <si>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</si>
  <si>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</si>
  <si>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</si>
  <si>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</si>
  <si>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</si>
  <si>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</si>
  <si>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</si>
  <si>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</si>
  <si>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</si>
  <si>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</si>
  <si>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</si>
  <si>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</si>
  <si>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</si>
  <si>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</si>
  <si>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</si>
  <si>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</si>
  <si>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</si>
  <si>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</si>
  <si>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</si>
  <si>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</si>
  <si>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</si>
  <si>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</si>
  <si>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</si>
  <si>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</si>
  <si>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</si>
  <si>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</si>
  <si>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</si>
  <si>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</si>
  <si>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</si>
  <si>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</si>
  <si>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</si>
  <si>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</si>
  <si>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</si>
  <si>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</si>
  <si>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</si>
  <si>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</si>
  <si>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</si>
  <si>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</si>
  <si>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</si>
  <si>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</si>
  <si>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</si>
  <si>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</si>
  <si>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</si>
  <si>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</si>
  <si>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</si>
  <si>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</si>
  <si>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</si>
  <si>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</si>
  <si>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</si>
  <si>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</si>
  <si>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</si>
  <si>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</si>
  <si>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</si>
  <si>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</si>
  <si>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</si>
  <si>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</si>
  <si>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</si>
  <si>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</si>
  <si>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</si>
  <si>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</si>
  <si>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</si>
  <si>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</si>
  <si>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</si>
  <si>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</si>
  <si>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</si>
  <si>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</si>
  <si>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</si>
  <si>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</si>
  <si>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</si>
  <si>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</si>
  <si>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</si>
  <si>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</si>
  <si>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</si>
  <si>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</si>
  <si>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</si>
  <si>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</si>
  <si>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</si>
  <si>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</si>
  <si>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</si>
  <si>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</si>
  <si>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</si>
  <si>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</si>
  <si>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</si>
  <si>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</si>
  <si>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</si>
  <si>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</si>
  <si>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</si>
  <si>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</si>
  <si>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</si>
  <si>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</si>
  <si>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</si>
  <si>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</si>
  <si>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</si>
  <si>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</si>
  <si>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</si>
  <si>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</si>
  <si>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</si>
  <si>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</si>
  <si>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</si>
  <si>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</si>
  <si>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</si>
  <si>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</si>
  <si>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</si>
  <si>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</si>
  <si>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</si>
  <si>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</si>
  <si>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</si>
  <si>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</si>
  <si>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</si>
  <si>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</si>
  <si>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</si>
  <si>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</si>
  <si>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</si>
  <si>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</si>
  <si>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</si>
  <si>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</si>
  <si>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</si>
  <si>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</si>
  <si>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</si>
  <si>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</si>
  <si>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</si>
  <si>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</si>
  <si>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</si>
  <si>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</si>
  <si>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</si>
  <si>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</si>
  <si>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</si>
  <si>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</si>
  <si>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</si>
  <si>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</si>
  <si>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</si>
  <si>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</si>
  <si>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</si>
  <si>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</si>
  <si>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</si>
  <si>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</si>
  <si>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</si>
  <si>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</si>
  <si>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</si>
  <si>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</si>
  <si>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</si>
  <si>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</si>
  <si>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</si>
  <si>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</si>
  <si>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</si>
  <si>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</si>
  <si>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</si>
  <si>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</si>
  <si>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</si>
  <si>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</si>
  <si>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</si>
  <si>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</si>
  <si>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</si>
  <si>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</si>
  <si>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</si>
  <si>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</si>
  <si>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</si>
  <si>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</si>
  <si>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</si>
  <si>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</si>
  <si>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</si>
  <si>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</si>
  <si>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</si>
  <si>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</si>
  <si>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</si>
  <si>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</si>
  <si>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</si>
  <si>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</si>
  <si>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</si>
  <si>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</si>
  <si>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</si>
  <si>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</si>
  <si>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</si>
  <si>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</si>
  <si>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</si>
  <si>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</si>
  <si>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</si>
  <si>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</si>
  <si>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</si>
  <si>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</si>
  <si>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</si>
  <si>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</si>
  <si>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</si>
  <si>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</si>
  <si>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</si>
  <si>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</si>
  <si>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</si>
  <si>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</si>
  <si>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</si>
  <si>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</si>
  <si>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</si>
  <si>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</si>
  <si>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</si>
  <si>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</si>
  <si>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</si>
  <si>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</si>
  <si>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</si>
  <si>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</si>
  <si>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</si>
  <si>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</si>
  <si>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</si>
  <si>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</si>
  <si>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</si>
  <si>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</si>
  <si>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</si>
  <si>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</si>
  <si>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</si>
  <si>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</si>
  <si>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</si>
  <si>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</si>
  <si>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</si>
  <si>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</si>
  <si>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</si>
  <si>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</si>
  <si>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</si>
  <si>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</si>
  <si>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</si>
  <si>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</si>
  <si>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</si>
  <si>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</si>
  <si>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</si>
  <si>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</si>
  <si>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</si>
  <si>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</si>
  <si>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</si>
  <si>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</si>
  <si>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</si>
  <si>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</si>
  <si>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</si>
  <si>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</si>
  <si>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</si>
  <si>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</si>
  <si>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</si>
  <si>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</si>
  <si>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</si>
  <si>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</si>
  <si>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</si>
  <si>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</si>
  <si>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</si>
  <si>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</si>
  <si>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</si>
  <si>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</si>
  <si>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</si>
  <si>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</si>
  <si>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</si>
  <si>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</si>
  <si>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</si>
  <si>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</si>
  <si>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</si>
  <si>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</si>
  <si>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</si>
  <si>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</si>
  <si>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</si>
  <si>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</si>
  <si>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</si>
  <si>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</si>
  <si>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</si>
  <si>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</si>
  <si>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</si>
  <si>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</si>
  <si>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</si>
  <si>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</si>
  <si>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</si>
  <si>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</si>
  <si>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</si>
  <si>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</si>
  <si>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</si>
  <si>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</si>
  <si>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</si>
  <si>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</si>
  <si>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</si>
  <si>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</si>
  <si>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</si>
  <si>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</si>
  <si>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</si>
  <si>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</si>
  <si>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</si>
  <si>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</si>
  <si>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</si>
  <si>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</si>
  <si>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</si>
  <si>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</si>
  <si>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</si>
  <si>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</si>
  <si>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</si>
  <si>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</si>
  <si>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</si>
  <si>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</si>
  <si>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</si>
  <si>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</si>
  <si>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</si>
  <si>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</si>
  <si>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</si>
  <si>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</si>
  <si>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</si>
  <si>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</si>
  <si>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</si>
  <si>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</si>
  <si>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</si>
  <si>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</si>
  <si>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</si>
  <si>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</si>
  <si>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</si>
  <si>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</si>
  <si>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</si>
  <si>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</si>
  <si>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</si>
  <si>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</si>
  <si>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</si>
  <si>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</si>
  <si>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</si>
  <si>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</si>
  <si>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</si>
  <si>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</si>
  <si>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</si>
  <si>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</si>
  <si>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</si>
  <si>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</si>
  <si>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</si>
  <si>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</si>
  <si>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</si>
  <si>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</si>
  <si>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</si>
  <si>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</si>
  <si>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</si>
  <si>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</si>
  <si>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</si>
  <si>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</si>
  <si>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</si>
  <si>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</si>
  <si>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</si>
  <si>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</si>
  <si>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</si>
  <si>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</si>
  <si>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</si>
  <si>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</si>
  <si>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</si>
  <si>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</si>
  <si>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</si>
  <si>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</si>
  <si>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</si>
  <si>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</si>
  <si>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</si>
  <si>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</si>
  <si>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</si>
  <si>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</si>
  <si>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</si>
  <si>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</si>
  <si>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</si>
  <si>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</si>
  <si>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</si>
  <si>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</si>
  <si>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</si>
  <si>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</si>
  <si>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</si>
  <si>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</si>
  <si>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</si>
  <si>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</si>
  <si>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</si>
  <si>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</si>
  <si>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</si>
  <si>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</si>
  <si>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</si>
  <si>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</si>
  <si>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</si>
  <si>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</si>
  <si>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</si>
  <si>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</si>
  <si>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</si>
  <si>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</si>
  <si>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</si>
  <si>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</si>
  <si>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</si>
  <si>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</si>
  <si>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</si>
  <si>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</si>
  <si>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</si>
  <si>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</si>
  <si>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</si>
  <si>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</si>
  <si>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</si>
  <si>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</si>
  <si>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</si>
  <si>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</si>
  <si>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</si>
  <si>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</si>
  <si>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</si>
  <si>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</si>
  <si>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</si>
  <si>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</si>
  <si>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</si>
  <si>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</si>
  <si>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</si>
  <si>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</si>
  <si>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</si>
  <si>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</si>
  <si>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</si>
  <si>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</si>
  <si>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</si>
  <si>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</si>
  <si>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</si>
  <si>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</si>
  <si>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</si>
  <si>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</si>
  <si>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</si>
  <si>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</si>
  <si>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</si>
  <si>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</si>
  <si>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</si>
  <si>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</si>
  <si>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</si>
  <si>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</si>
  <si>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</si>
  <si>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</si>
  <si>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</si>
  <si>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</si>
  <si>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</si>
  <si>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</si>
  <si>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</si>
  <si>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</si>
  <si>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</si>
  <si>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</si>
  <si>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</si>
  <si>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</si>
  <si>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</si>
  <si>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</si>
  <si>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</si>
  <si>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</si>
  <si>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</si>
  <si>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</si>
  <si>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</si>
  <si>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</si>
  <si>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</si>
  <si>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</si>
  <si>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</si>
  <si>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</si>
  <si>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</si>
  <si>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</si>
  <si>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</si>
  <si>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</si>
  <si>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</si>
  <si>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</si>
  <si>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</si>
  <si>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</si>
  <si>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</si>
  <si>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</si>
  <si>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</si>
  <si>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</si>
  <si>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</si>
  <si>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</si>
  <si>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</si>
  <si>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</si>
  <si>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</si>
  <si>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</si>
  <si>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</si>
  <si>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</si>
  <si>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</si>
  <si>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</si>
  <si>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</si>
  <si>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</si>
  <si>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</si>
  <si>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</si>
  <si>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</si>
  <si>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</si>
  <si>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</si>
  <si>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</si>
  <si>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</si>
  <si>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</si>
  <si>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</si>
  <si>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</si>
  <si>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</si>
  <si>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</si>
  <si>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</si>
  <si>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</si>
  <si>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</si>
  <si>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</si>
  <si>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</si>
  <si>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</si>
  <si>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</si>
  <si>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</si>
  <si>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</si>
  <si>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</si>
  <si>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</si>
  <si>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</si>
  <si>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</si>
  <si>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</si>
  <si>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</si>
  <si>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</si>
  <si>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</si>
  <si>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</si>
  <si>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</si>
  <si>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</si>
  <si>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</si>
  <si>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</si>
  <si>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</si>
  <si>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</si>
  <si>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</si>
  <si>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</si>
  <si>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</si>
  <si>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</si>
  <si>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</si>
  <si>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</si>
  <si>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</si>
  <si>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</si>
  <si>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</si>
  <si>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</si>
  <si>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</si>
  <si>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</si>
  <si>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</si>
  <si>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</si>
  <si>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</si>
  <si>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</si>
  <si>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</si>
  <si>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</si>
  <si>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</si>
  <si>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</si>
  <si>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</si>
  <si>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</si>
  <si>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</si>
  <si>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</si>
  <si>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</si>
  <si>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</si>
  <si>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</si>
  <si>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</si>
  <si>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</si>
  <si>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</si>
  <si>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</si>
  <si>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</si>
  <si>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</si>
  <si>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</si>
  <si>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</si>
  <si>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</si>
  <si>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</si>
  <si>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</si>
  <si>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</si>
  <si>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</si>
  <si>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</si>
  <si>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</si>
  <si>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</si>
  <si>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</si>
  <si>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</si>
  <si>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</si>
  <si>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</si>
  <si>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</si>
  <si>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</si>
  <si>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</si>
  <si>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</si>
  <si>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</si>
  <si>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</si>
  <si>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</si>
  <si>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</si>
  <si>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</si>
  <si>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</si>
  <si>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</si>
  <si>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</si>
  <si>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</si>
  <si>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</si>
  <si>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</si>
  <si>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</si>
  <si>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</si>
  <si>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</si>
  <si>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</si>
  <si>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</si>
  <si>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</si>
  <si>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</si>
  <si>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</si>
  <si>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</si>
  <si>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</si>
  <si>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</si>
  <si>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</si>
  <si>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</si>
  <si>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</si>
  <si>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</si>
  <si>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</si>
  <si>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</si>
  <si>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</si>
  <si>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</si>
  <si>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</si>
  <si>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</si>
  <si>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</si>
  <si>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</si>
  <si>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</si>
  <si>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</si>
  <si>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</si>
  <si>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</si>
  <si>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</si>
  <si>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</si>
  <si>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</si>
  <si>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</si>
  <si>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</si>
  <si>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</si>
  <si>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</si>
  <si>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</si>
  <si>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</si>
  <si>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</si>
  <si>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</si>
  <si>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</si>
  <si>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</si>
  <si>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</si>
  <si>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</si>
  <si>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</si>
  <si>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</si>
  <si>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</si>
  <si>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</si>
  <si>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</si>
  <si>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</si>
  <si>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</si>
  <si>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</si>
  <si>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</si>
  <si>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</si>
  <si>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</si>
  <si>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</si>
  <si>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</si>
  <si>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</si>
  <si>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</si>
  <si>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</si>
  <si>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</si>
  <si>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</si>
  <si>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</si>
  <si>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</si>
  <si>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</si>
  <si>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</si>
  <si>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</si>
  <si>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</si>
  <si>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</si>
  <si>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</si>
  <si>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</si>
  <si>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</si>
  <si>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</si>
  <si>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</si>
  <si>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</si>
  <si>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</si>
  <si>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</si>
  <si>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</si>
  <si>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</si>
  <si>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</si>
  <si>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</si>
  <si>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</si>
  <si>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</si>
  <si>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</si>
  <si>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</si>
  <si>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</si>
  <si>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</si>
  <si>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</si>
  <si>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</si>
  <si>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</si>
  <si>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</si>
  <si>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</si>
  <si>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</si>
  <si>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</si>
  <si>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</si>
  <si>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</si>
  <si>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</si>
  <si>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</si>
  <si>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</si>
  <si>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</si>
  <si>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</si>
  <si>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</si>
  <si>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</si>
  <si>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</si>
  <si>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</si>
  <si>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</si>
  <si>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</si>
  <si>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</si>
  <si>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</si>
  <si>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</si>
  <si>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</si>
  <si>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</si>
  <si>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</si>
  <si>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</si>
  <si>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</si>
  <si>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</si>
  <si>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</si>
  <si>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</si>
  <si>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</si>
  <si>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</si>
  <si>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</si>
  <si>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</si>
  <si>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</si>
  <si>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</si>
  <si>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</si>
  <si>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</si>
  <si>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</si>
  <si>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</si>
  <si>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</si>
  <si>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</si>
  <si>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</si>
  <si>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</si>
  <si>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</si>
  <si>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</si>
  <si>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</si>
  <si>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</si>
  <si>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</si>
  <si>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</si>
  <si>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</si>
  <si>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</si>
  <si>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</si>
  <si>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</si>
  <si>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</si>
  <si>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</si>
  <si>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</si>
  <si>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</si>
  <si>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</si>
  <si>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</si>
  <si>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</si>
  <si>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</si>
  <si>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</si>
  <si>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</si>
  <si>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</si>
  <si>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</si>
  <si>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</si>
  <si>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</si>
  <si>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</si>
  <si>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</si>
  <si>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</si>
  <si>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</si>
  <si>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</si>
  <si>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</si>
  <si>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</si>
  <si>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</si>
  <si>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</si>
  <si>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</si>
  <si>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</si>
  <si>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</si>
  <si>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</si>
  <si>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</si>
  <si>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</si>
  <si>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</si>
  <si>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</si>
  <si>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</si>
  <si>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</si>
  <si>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</si>
  <si>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</si>
  <si>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</si>
  <si>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</si>
  <si>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</si>
  <si>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</si>
  <si>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</si>
  <si>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</si>
  <si>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</si>
  <si>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</si>
  <si>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</si>
  <si>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</si>
  <si>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</si>
  <si>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</si>
  <si>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</si>
  <si>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</si>
  <si>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</si>
  <si>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</si>
  <si>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</si>
  <si>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</si>
  <si>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</si>
  <si>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</si>
  <si>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</si>
  <si>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</si>
  <si>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</si>
  <si>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</si>
  <si>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</si>
  <si>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</si>
  <si>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</si>
  <si>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</si>
  <si>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</si>
  <si>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</si>
  <si>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</si>
  <si>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</si>
  <si>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</si>
  <si>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</si>
  <si>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</si>
  <si>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</si>
  <si>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</si>
  <si>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</si>
  <si>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</si>
  <si>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</si>
  <si>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</si>
  <si>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</si>
  <si>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</si>
  <si>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</si>
  <si>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</si>
  <si>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</si>
  <si>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</si>
  <si>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</si>
  <si>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</si>
  <si>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</si>
  <si>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</si>
  <si>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</si>
  <si>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</si>
  <si>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</si>
  <si>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</si>
  <si>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</si>
  <si>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</si>
  <si>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</si>
  <si>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</si>
  <si>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</si>
  <si>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</si>
  <si>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</si>
  <si>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</si>
  <si>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</si>
  <si>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</si>
  <si>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</si>
  <si>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</si>
  <si>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</si>
  <si>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</si>
  <si>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</si>
  <si>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</si>
  <si>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</si>
  <si>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</si>
  <si>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</si>
  <si>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</si>
  <si>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</si>
  <si>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</si>
  <si>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</si>
  <si>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</si>
  <si>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</si>
  <si>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</si>
  <si>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</si>
  <si>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</si>
  <si>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</si>
  <si>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</si>
  <si>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</si>
  <si>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</si>
  <si>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</si>
  <si>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</si>
  <si>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</si>
  <si>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</si>
  <si>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</si>
  <si>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</si>
  <si>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</si>
  <si>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</si>
  <si>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</si>
  <si>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</si>
  <si>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</si>
  <si>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</si>
  <si>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</si>
  <si>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</si>
  <si>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</si>
  <si>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</si>
  <si>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</si>
  <si>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</si>
  <si>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</si>
  <si>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</si>
  <si>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</si>
  <si>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</si>
  <si>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</si>
  <si>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</si>
  <si>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</si>
  <si>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</si>
  <si>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</si>
  <si>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</si>
  <si>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</si>
  <si>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</si>
  <si>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</si>
  <si>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</si>
  <si>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</si>
  <si>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</si>
  <si>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</si>
  <si>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</si>
  <si>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</si>
  <si>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</si>
  <si>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</si>
  <si>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</si>
  <si>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</si>
  <si>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</si>
  <si>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</si>
  <si>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</si>
  <si>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</si>
  <si>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</si>
  <si>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</si>
  <si>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</si>
  <si>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</si>
  <si>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</si>
  <si>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</si>
  <si>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</si>
  <si>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</si>
  <si>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</si>
  <si>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</si>
  <si>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</si>
  <si>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</si>
  <si>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</si>
  <si>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</si>
  <si>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</si>
  <si>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</si>
  <si>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</si>
  <si>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</si>
  <si>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</si>
  <si>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</si>
  <si>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</si>
  <si>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</si>
  <si>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</si>
  <si>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</si>
  <si>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</si>
  <si>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</si>
  <si>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</si>
  <si>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</si>
  <si>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</si>
  <si>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</si>
  <si>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</si>
  <si>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</si>
  <si>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</si>
  <si>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</si>
  <si>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</si>
  <si>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</si>
  <si>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</si>
  <si>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</si>
  <si>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</si>
  <si>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</si>
  <si>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</si>
  <si>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</si>
  <si>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</si>
  <si>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</si>
  <si>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</si>
  <si>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</si>
  <si>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</si>
  <si>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</si>
  <si>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</si>
  <si>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</si>
  <si>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</si>
  <si>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</si>
  <si>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</si>
  <si>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</si>
  <si>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</si>
  <si>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</si>
  <si>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</si>
  <si>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</si>
  <si>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</si>
  <si>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</si>
  <si>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</si>
  <si>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</si>
  <si>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</si>
  <si>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</si>
  <si>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</si>
  <si>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</si>
  <si>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</si>
  <si>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</si>
  <si>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</si>
  <si>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</si>
  <si>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</si>
  <si>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</si>
  <si>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</si>
  <si>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</si>
  <si>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</si>
  <si>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</si>
  <si>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</si>
  <si>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</si>
  <si>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</si>
  <si>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</si>
  <si>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</si>
  <si>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</si>
  <si>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</si>
  <si>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</si>
  <si>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</si>
  <si>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</si>
  <si>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</si>
  <si>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</si>
  <si>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</si>
  <si>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</si>
  <si>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</si>
  <si>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</si>
  <si>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</si>
  <si>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</si>
  <si>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</si>
  <si>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</si>
  <si>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</si>
  <si>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</si>
  <si>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</si>
  <si>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</si>
  <si>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</si>
  <si>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</si>
  <si>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</si>
  <si>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</si>
  <si>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</si>
  <si>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</si>
  <si>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</si>
  <si>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</si>
  <si>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</si>
  <si>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</si>
  <si>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</si>
  <si>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</si>
  <si>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</si>
  <si>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</si>
  <si>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</si>
  <si>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</si>
  <si>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</si>
  <si>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</si>
  <si>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</si>
  <si>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</si>
  <si>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</si>
  <si>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</si>
  <si>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</si>
  <si>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</si>
  <si>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</si>
  <si>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</si>
  <si>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</si>
  <si>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</si>
  <si>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</si>
  <si>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</si>
  <si>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</si>
  <si>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</si>
  <si>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</si>
  <si>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</si>
  <si>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</si>
  <si>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</si>
  <si>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</si>
  <si>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</si>
  <si>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</si>
  <si>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</si>
  <si>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</si>
  <si>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</si>
  <si>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</si>
  <si>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</si>
  <si>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</si>
  <si>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</si>
  <si>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</si>
  <si>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</si>
  <si>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</si>
  <si>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</si>
  <si>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</si>
  <si>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</si>
  <si>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</si>
  <si>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</si>
  <si>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</si>
  <si>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</si>
  <si>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</si>
  <si>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</si>
  <si>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</si>
  <si>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</si>
  <si>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</si>
  <si>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</si>
  <si>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</si>
  <si>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</si>
  <si>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</si>
  <si>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</si>
  <si>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</si>
  <si>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</si>
  <si>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</si>
  <si>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</si>
  <si>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</si>
  <si>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</si>
  <si>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</si>
  <si>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</si>
  <si>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</si>
  <si>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</si>
  <si>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</si>
  <si>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</si>
  <si>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</si>
  <si>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</si>
  <si>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</si>
  <si>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</si>
  <si>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</si>
  <si>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</si>
  <si>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</si>
  <si>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</si>
  <si>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</si>
  <si>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</si>
  <si>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</si>
  <si>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</si>
  <si>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</si>
  <si>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</si>
  <si>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</si>
  <si>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</si>
  <si>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</si>
  <si>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</si>
  <si>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</si>
  <si>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</si>
  <si>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</si>
  <si>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</si>
  <si>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</si>
  <si>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</si>
  <si>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</si>
  <si>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</si>
  <si>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</si>
  <si>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</si>
  <si>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</si>
  <si>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</si>
  <si>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</si>
  <si>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</si>
  <si>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</si>
  <si>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</si>
  <si>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</si>
  <si>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</si>
  <si>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</si>
  <si>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</si>
  <si>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</si>
  <si>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</si>
  <si>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</si>
  <si>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</si>
  <si>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</si>
  <si>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</si>
  <si>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</si>
  <si>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</si>
  <si>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</si>
  <si>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</si>
  <si>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</si>
  <si>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</si>
  <si>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</si>
  <si>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</si>
  <si>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</si>
  <si>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</si>
  <si>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</si>
  <si>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</si>
  <si>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</si>
  <si>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</si>
  <si>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</si>
  <si>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</si>
  <si>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</si>
  <si>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</si>
  <si>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</si>
  <si>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</si>
  <si>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</si>
  <si>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</si>
  <si>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</si>
  <si>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</si>
  <si>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</si>
  <si>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</si>
  <si>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</si>
  <si>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</si>
  <si>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</si>
  <si>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</si>
  <si>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</si>
  <si>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</si>
  <si>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</si>
  <si>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</si>
  <si>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</si>
  <si>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</si>
  <si>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</si>
  <si>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</si>
  <si>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</si>
  <si>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</si>
  <si>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</si>
  <si>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</si>
  <si>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</si>
  <si>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</si>
  <si>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</si>
  <si>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</si>
  <si>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</si>
  <si>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</si>
  <si>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</si>
  <si>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</si>
  <si>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</si>
  <si>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</si>
  <si>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</si>
  <si>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</si>
  <si>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</si>
  <si>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</si>
  <si>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</si>
  <si>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</si>
  <si>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</si>
  <si>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</si>
  <si>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</si>
  <si>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</si>
  <si>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</si>
  <si>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</si>
  <si>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</si>
  <si>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</si>
  <si>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</si>
  <si>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</si>
  <si>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</si>
  <si>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</si>
  <si>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</si>
  <si>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</si>
  <si>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</si>
  <si>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</si>
  <si>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</si>
  <si>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</si>
  <si>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</si>
  <si>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</si>
  <si>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</si>
  <si>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</si>
  <si>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</si>
  <si>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</si>
  <si>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</si>
  <si>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</si>
  <si>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</si>
  <si>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</si>
  <si>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</si>
  <si>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</si>
  <si>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</si>
  <si>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</si>
  <si>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</si>
  <si>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</si>
  <si>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</si>
  <si>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</si>
  <si>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</si>
  <si>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</si>
  <si>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</si>
  <si>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</si>
  <si>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</si>
  <si>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</si>
  <si>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</si>
  <si>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</si>
  <si>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</si>
  <si>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</si>
  <si>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</si>
  <si>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</si>
  <si>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</si>
  <si>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</si>
  <si>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</si>
  <si>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</si>
  <si>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</si>
  <si>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</si>
  <si>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</si>
  <si>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</si>
  <si>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</si>
  <si>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</si>
  <si>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</si>
  <si>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</si>
  <si>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</si>
  <si>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</si>
  <si>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</si>
  <si>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</si>
  <si>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</si>
  <si>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</si>
  <si>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</si>
  <si>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</si>
  <si>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</si>
  <si>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</si>
  <si>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</si>
  <si>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</si>
  <si>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</si>
  <si>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</si>
  <si>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</si>
  <si>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</si>
  <si>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</si>
  <si>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</si>
  <si>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</si>
  <si>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</si>
  <si>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</si>
  <si>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</si>
  <si>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</si>
  <si>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</si>
  <si>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</si>
  <si>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</si>
  <si>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</si>
  <si>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</si>
  <si>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</si>
  <si>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</si>
  <si>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</si>
  <si>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</si>
  <si>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</si>
  <si>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</si>
  <si>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</si>
  <si>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</si>
  <si>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</si>
  <si>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</si>
  <si>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</si>
  <si>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</si>
  <si>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</si>
  <si>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</si>
  <si>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</si>
  <si>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</si>
  <si>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</si>
  <si>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</si>
  <si>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</si>
  <si>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</si>
  <si>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</si>
  <si>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</si>
  <si>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</si>
  <si>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</si>
  <si>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</si>
  <si>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</si>
  <si>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</si>
  <si>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</si>
  <si>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</si>
  <si>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</si>
  <si>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</si>
  <si>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</si>
  <si>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</si>
  <si>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</si>
  <si>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</si>
  <si>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</si>
  <si>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</si>
  <si>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</si>
  <si>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</si>
  <si>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</si>
  <si>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</si>
  <si>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</si>
  <si>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</si>
  <si>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</si>
  <si>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</si>
  <si>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</si>
  <si>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</si>
  <si>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</si>
  <si>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</si>
  <si>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</si>
  <si>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</si>
  <si>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</si>
  <si>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</si>
  <si>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</si>
  <si>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</si>
  <si>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</si>
  <si>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</si>
  <si>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</si>
  <si>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</si>
  <si>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</si>
  <si>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</si>
  <si>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</si>
  <si>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</si>
  <si>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</si>
  <si>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</si>
  <si>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</si>
  <si>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</si>
  <si>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</si>
  <si>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</si>
  <si>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</si>
  <si>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</si>
  <si>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</si>
  <si>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</si>
  <si>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</si>
  <si>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</si>
  <si>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</si>
  <si>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</si>
  <si>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</si>
  <si>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</si>
  <si>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</si>
  <si>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</si>
  <si>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</si>
  <si>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</si>
  <si>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</si>
  <si>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</si>
  <si>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</si>
  <si>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</si>
  <si>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</si>
  <si>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</si>
  <si>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</si>
  <si>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</si>
  <si>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</si>
  <si>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</si>
  <si>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</si>
  <si>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</si>
  <si>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</si>
  <si>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</si>
  <si>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</si>
  <si>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</si>
  <si>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</si>
  <si>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</si>
  <si>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</si>
  <si>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</si>
  <si>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</si>
  <si>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</si>
  <si>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</si>
  <si>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</si>
  <si>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</si>
  <si>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</si>
  <si>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</si>
  <si>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</si>
  <si>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</si>
  <si>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</si>
  <si>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</si>
  <si>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</si>
  <si>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</si>
  <si>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</si>
  <si>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</si>
  <si>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</si>
  <si>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</si>
  <si>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</si>
  <si>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</si>
  <si>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</si>
  <si>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</si>
  <si>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</si>
  <si>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</si>
  <si>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</si>
  <si>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</si>
  <si>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</si>
  <si>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</si>
  <si>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</si>
  <si>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</si>
  <si>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</si>
  <si>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</si>
  <si>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</si>
  <si>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</si>
  <si>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</si>
  <si>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</si>
  <si>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</si>
  <si>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</si>
  <si>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</si>
  <si>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</si>
  <si>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</si>
  <si>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</si>
  <si>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</si>
  <si>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</si>
  <si>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</si>
  <si>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</si>
  <si>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</si>
  <si>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</si>
  <si>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</si>
  <si>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</si>
  <si>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</si>
  <si>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</si>
  <si>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</si>
  <si>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</si>
  <si>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</si>
  <si>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</si>
  <si>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</si>
  <si>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</si>
  <si>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</si>
  <si>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</si>
  <si>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</si>
  <si>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</si>
  <si>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</si>
  <si>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</si>
  <si>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</si>
  <si>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</si>
  <si>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</si>
  <si>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</si>
  <si>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</si>
  <si>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</si>
  <si>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</si>
  <si>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</si>
  <si>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</si>
  <si>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</si>
  <si>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</si>
  <si>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</si>
  <si>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</si>
  <si>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</si>
  <si>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</si>
  <si>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</si>
  <si>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</si>
  <si>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</si>
  <si>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</si>
  <si>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</si>
  <si>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</si>
  <si>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</si>
  <si>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</si>
  <si>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</si>
  <si>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</si>
  <si>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</si>
  <si>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</si>
  <si>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</si>
  <si>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</si>
  <si>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</si>
  <si>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</si>
  <si>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</si>
  <si>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</si>
  <si>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</si>
  <si>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</si>
  <si>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</si>
  <si>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</si>
  <si>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</si>
  <si>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</si>
  <si>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</si>
  <si>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</si>
  <si>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</si>
  <si>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</si>
  <si>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</si>
  <si>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</si>
  <si>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</si>
  <si>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</si>
  <si>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</si>
  <si>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</si>
  <si>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</si>
  <si>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</si>
  <si>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</si>
  <si>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</si>
  <si>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</si>
  <si>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</si>
  <si>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</si>
  <si>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</si>
  <si>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</si>
  <si>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</si>
  <si>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</si>
  <si>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</si>
  <si>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</si>
  <si>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</si>
  <si>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</si>
  <si>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</si>
  <si>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</si>
  <si>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</si>
  <si>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</si>
  <si>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</si>
  <si>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</si>
  <si>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</si>
  <si>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</si>
  <si>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</si>
  <si>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</si>
  <si>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</si>
  <si>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</si>
  <si>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</si>
  <si>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</si>
  <si>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</si>
  <si>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</si>
  <si>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</si>
  <si>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</si>
  <si>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</si>
  <si>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</si>
  <si>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</si>
  <si>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</si>
  <si>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</si>
  <si>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</si>
  <si>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</si>
  <si>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</si>
  <si>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</si>
  <si>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</si>
  <si>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</si>
  <si>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</si>
  <si>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</si>
  <si>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</si>
  <si>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</si>
  <si>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</si>
  <si>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</si>
  <si>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</si>
  <si>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</si>
  <si>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</si>
  <si>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</si>
  <si>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</si>
  <si>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</si>
  <si>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</si>
  <si>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</si>
  <si>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</si>
  <si>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</si>
  <si>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</si>
  <si>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</si>
  <si>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</si>
  <si>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</si>
  <si>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</si>
  <si>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</si>
  <si>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</si>
  <si>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</si>
  <si>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</si>
  <si>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</si>
  <si>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</si>
  <si>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</si>
  <si>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</si>
  <si>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</si>
  <si>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</si>
  <si>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</si>
  <si>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</si>
  <si>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</si>
  <si>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</si>
  <si>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</si>
  <si>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</si>
  <si>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</si>
  <si>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</si>
  <si>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</si>
  <si>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</si>
  <si>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</si>
  <si>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</si>
  <si>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</si>
  <si>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</si>
  <si>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</si>
  <si>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</si>
  <si>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</si>
  <si>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</si>
  <si>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</si>
  <si>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</si>
  <si>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</si>
  <si>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</si>
  <si>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</si>
  <si>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</si>
  <si>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</si>
  <si>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</si>
  <si>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</si>
  <si>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</si>
  <si>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</si>
  <si>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</si>
  <si>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</si>
  <si>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</si>
  <si>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</si>
  <si>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</si>
  <si>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</si>
  <si>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</si>
  <si>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</si>
  <si>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</si>
  <si>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</si>
  <si>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</si>
  <si>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</si>
  <si>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</si>
  <si>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</si>
  <si>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</si>
  <si>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</si>
  <si>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</si>
  <si>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</si>
  <si>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</si>
  <si>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</si>
  <si>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</si>
  <si>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</si>
  <si>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</si>
  <si>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</si>
  <si>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</si>
  <si>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</si>
  <si>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</si>
  <si>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</si>
  <si>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</si>
  <si>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</si>
  <si>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</si>
  <si>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</si>
  <si>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</si>
  <si>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</si>
  <si>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</si>
  <si>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</si>
  <si>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</si>
  <si>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</si>
  <si>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</si>
  <si>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</si>
  <si>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</si>
  <si>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</si>
  <si>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</si>
  <si>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</si>
  <si>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</si>
  <si>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</si>
  <si>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</si>
  <si>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</si>
  <si>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</si>
  <si>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</si>
  <si>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</si>
  <si>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</si>
  <si>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</si>
  <si>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</si>
  <si>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</si>
  <si>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</si>
  <si>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</si>
  <si>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</si>
  <si>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</si>
  <si>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</si>
  <si>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</si>
  <si>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</si>
  <si>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</si>
  <si>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</si>
  <si>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</si>
  <si>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</si>
  <si>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</si>
  <si>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</si>
  <si>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</si>
  <si>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</si>
  <si>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</si>
  <si>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</si>
  <si>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</si>
  <si>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</si>
  <si>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</si>
  <si>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</si>
  <si>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</si>
  <si>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</si>
  <si>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</si>
  <si>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</si>
  <si>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</si>
  <si>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</si>
  <si>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</si>
  <si>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</si>
  <si>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</si>
  <si>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</si>
  <si>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</si>
  <si>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</si>
  <si>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</si>
  <si>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</si>
  <si>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</si>
  <si>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</si>
  <si>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</si>
  <si>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</si>
  <si>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</si>
  <si>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</si>
  <si>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</si>
  <si>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</si>
  <si>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</si>
  <si>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</si>
  <si>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</si>
  <si>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</si>
  <si>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</si>
  <si>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</si>
  <si>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</si>
  <si>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</si>
  <si>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</si>
  <si>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</si>
  <si>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</si>
  <si>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</si>
  <si>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</si>
  <si>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</si>
  <si>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</si>
  <si>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</si>
  <si>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</si>
  <si>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</si>
  <si>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</si>
  <si>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</si>
  <si>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</si>
  <si>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</si>
  <si>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</si>
  <si>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</si>
  <si>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</si>
  <si>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</si>
  <si>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</si>
  <si>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</si>
  <si>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</si>
  <si>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</si>
  <si>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</si>
  <si>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</si>
  <si>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</si>
  <si>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</si>
  <si>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</si>
  <si>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</si>
  <si>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</si>
  <si>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</si>
  <si>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</si>
  <si>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</si>
  <si>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</si>
  <si>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</si>
  <si>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</si>
  <si>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</si>
  <si>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</si>
  <si>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</si>
  <si>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</si>
  <si>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</si>
  <si>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</si>
  <si>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</si>
  <si>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</si>
  <si>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</si>
  <si>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</si>
  <si>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</si>
  <si>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</si>
  <si>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</si>
  <si>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</si>
  <si>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</si>
  <si>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</si>
  <si>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</si>
  <si>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</si>
  <si>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</si>
  <si>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</si>
  <si>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</si>
  <si>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</si>
  <si>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</si>
  <si>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</si>
  <si>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</si>
  <si>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</si>
  <si>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</si>
  <si>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</si>
  <si>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</si>
  <si>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</si>
  <si>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</si>
  <si>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</si>
  <si>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</si>
  <si>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</si>
  <si>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</si>
  <si>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</si>
  <si>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</si>
  <si>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</si>
  <si>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</si>
  <si>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</si>
  <si>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</si>
  <si>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</si>
  <si>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</si>
  <si>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</si>
  <si>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</si>
  <si>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</si>
  <si>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</si>
  <si>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</si>
  <si>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</si>
  <si>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</si>
  <si>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</si>
  <si>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</si>
  <si>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</si>
  <si>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</si>
  <si>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</si>
  <si>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</si>
  <si>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</si>
  <si>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</si>
  <si>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</si>
  <si>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</si>
  <si>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</si>
  <si>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</si>
  <si>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</si>
  <si>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</si>
  <si>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</si>
  <si>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</si>
  <si>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</si>
  <si>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</si>
  <si>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</si>
  <si>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</si>
  <si>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</si>
  <si>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</si>
  <si>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</si>
  <si>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</si>
  <si>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</si>
  <si>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</si>
  <si>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</si>
  <si>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</si>
  <si>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</si>
  <si>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</si>
  <si>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</si>
  <si>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</si>
  <si>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</si>
  <si>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</si>
  <si>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</si>
  <si>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</si>
  <si>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</si>
  <si>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</si>
  <si>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</si>
  <si>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</si>
  <si>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</si>
  <si>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</si>
  <si>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</si>
  <si>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</si>
  <si>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</si>
  <si>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</si>
  <si>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</si>
  <si>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</si>
  <si>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</si>
  <si>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</si>
  <si>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</si>
  <si>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</si>
  <si>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</si>
  <si>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</si>
  <si>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</si>
  <si>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</si>
  <si>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</si>
  <si>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</si>
  <si>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</si>
  <si>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</si>
  <si>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</si>
  <si>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</si>
  <si>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</si>
  <si>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</si>
  <si>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</si>
  <si>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</si>
  <si>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</si>
  <si>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</si>
  <si>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</si>
  <si>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</si>
  <si>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</si>
  <si>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</si>
  <si>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</si>
  <si>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</si>
  <si>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</si>
  <si>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</si>
  <si>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</si>
  <si>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</si>
  <si>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</si>
  <si>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</si>
  <si>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</si>
  <si>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</si>
  <si>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</si>
  <si>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</si>
  <si>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</si>
  <si>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</si>
  <si>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</si>
  <si>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</si>
  <si>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</si>
  <si>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</si>
  <si>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</si>
  <si>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</si>
  <si>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</si>
  <si>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</si>
  <si>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</si>
  <si>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</si>
  <si>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</si>
  <si>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</si>
  <si>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</si>
  <si>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</si>
  <si>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</si>
  <si>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</si>
  <si>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</si>
  <si>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</si>
  <si>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</si>
  <si>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</si>
  <si>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</si>
  <si>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</si>
  <si>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</si>
  <si>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</si>
  <si>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</si>
  <si>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</si>
  <si>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</si>
  <si>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</si>
  <si>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</si>
  <si>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</si>
  <si>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</si>
  <si>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</si>
  <si>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</si>
  <si>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</si>
  <si>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</si>
  <si>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</si>
  <si>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</si>
  <si>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</si>
  <si>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</si>
  <si>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</si>
  <si>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</si>
  <si>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</si>
  <si>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</si>
  <si>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</si>
  <si>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</si>
  <si>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</si>
  <si>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</si>
  <si>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</si>
  <si>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</si>
  <si>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</si>
  <si>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</si>
  <si>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</si>
  <si>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</si>
  <si>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</si>
  <si>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</si>
  <si>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</si>
  <si>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</si>
  <si>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</si>
  <si>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</si>
  <si>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</si>
  <si>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</si>
  <si>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</si>
  <si>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</si>
  <si>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</si>
  <si>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</si>
  <si>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</si>
  <si>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</si>
  <si>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</si>
  <si>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</si>
  <si>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</si>
  <si>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</si>
  <si>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</si>
  <si>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</si>
  <si>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</si>
  <si>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</si>
  <si>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</si>
  <si>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</si>
  <si>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</si>
  <si>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</si>
  <si>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</si>
  <si>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</si>
  <si>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</si>
  <si>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</si>
  <si>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</si>
  <si>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</si>
  <si>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</si>
  <si>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</si>
  <si>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</si>
  <si>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</si>
  <si>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</si>
  <si>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</si>
  <si>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</si>
  <si>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</si>
  <si>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</si>
  <si>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</si>
  <si>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</si>
  <si>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</si>
  <si>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</si>
  <si>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</si>
  <si>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</si>
  <si>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</si>
  <si>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</si>
  <si>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</si>
  <si>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</si>
  <si>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</si>
  <si>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</si>
  <si>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</si>
  <si>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</si>
  <si>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</si>
  <si>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</si>
  <si>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</si>
  <si>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</si>
  <si>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</si>
  <si>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</si>
  <si>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</si>
  <si>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</si>
  <si>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</si>
  <si>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</si>
  <si>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</si>
  <si>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</si>
  <si>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</si>
  <si>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</si>
  <si>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</si>
  <si>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</si>
  <si>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</si>
  <si>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</si>
  <si>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</si>
  <si>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</si>
  <si>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</si>
  <si>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</si>
  <si>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</si>
  <si>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</si>
  <si>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</si>
  <si>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</si>
  <si>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</si>
  <si>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</si>
  <si>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</si>
  <si>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</si>
  <si>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</si>
  <si>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</si>
  <si>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</si>
  <si>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</si>
  <si>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</si>
  <si>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</si>
  <si>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</si>
  <si>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</si>
  <si>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</si>
  <si>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</si>
  <si>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</si>
  <si>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</si>
  <si>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</si>
  <si>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</si>
  <si>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</si>
  <si>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</si>
  <si>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</si>
  <si>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</si>
  <si>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</si>
  <si>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</si>
  <si>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</si>
  <si>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</si>
  <si>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</si>
  <si>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</si>
  <si>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</si>
  <si>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</si>
  <si>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</si>
  <si>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</si>
  <si>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</si>
  <si>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</si>
  <si>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</si>
  <si>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</si>
  <si>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</si>
  <si>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</si>
  <si>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</si>
  <si>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</si>
  <si>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</si>
  <si>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</si>
  <si>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</si>
  <si>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</si>
  <si>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</si>
  <si>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</si>
  <si>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</si>
  <si>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</si>
  <si>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</si>
  <si>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</si>
  <si>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</si>
  <si>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</si>
  <si>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</si>
  <si>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</si>
  <si>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</si>
  <si>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</si>
  <si>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</si>
  <si>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</si>
  <si>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</si>
  <si>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</si>
  <si>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</si>
  <si>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</si>
  <si>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</si>
  <si>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</si>
  <si>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</si>
  <si>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</si>
  <si>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</si>
  <si>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</si>
  <si>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</si>
  <si>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</si>
  <si>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</si>
  <si>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</si>
  <si>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</si>
  <si>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</si>
  <si>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</si>
  <si>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</si>
  <si>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</si>
  <si>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</si>
  <si>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</si>
  <si>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</si>
  <si>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</si>
  <si>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</si>
  <si>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</si>
  <si>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</si>
  <si>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</si>
  <si>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</si>
  <si>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</si>
  <si>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</si>
  <si>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</si>
  <si>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</si>
  <si>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</si>
  <si>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</si>
  <si>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</si>
  <si>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</si>
  <si>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</si>
  <si>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</si>
  <si>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</si>
  <si>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</si>
  <si>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</si>
  <si>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</si>
  <si>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</si>
  <si>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</si>
  <si>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</si>
  <si>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</si>
  <si>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</si>
  <si>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</si>
  <si>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</si>
  <si>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</si>
  <si>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</si>
  <si>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</si>
  <si>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</si>
  <si>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</si>
  <si>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</si>
  <si>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</si>
  <si>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</si>
  <si>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</si>
  <si>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</si>
  <si>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</si>
  <si>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</si>
  <si>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</si>
  <si>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</si>
  <si>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</si>
  <si>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</si>
  <si>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</si>
  <si>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</si>
  <si>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</si>
  <si>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</si>
  <si>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</si>
  <si>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</si>
  <si>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</si>
  <si>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</si>
  <si>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</si>
  <si>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</si>
  <si>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</si>
  <si>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</si>
  <si>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</si>
  <si>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</si>
  <si>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</si>
  <si>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</si>
  <si>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</si>
  <si>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</si>
  <si>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</si>
  <si>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</si>
  <si>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</si>
  <si>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</si>
  <si>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</si>
  <si>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</si>
  <si>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</si>
  <si>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</si>
  <si>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</si>
  <si>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</si>
  <si>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</si>
  <si>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</si>
  <si>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</si>
  <si>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</si>
  <si>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</si>
  <si>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</si>
  <si>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</si>
  <si>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</si>
  <si>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</si>
  <si>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</si>
  <si>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</si>
  <si>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</si>
  <si>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</si>
  <si>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</si>
  <si>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</si>
  <si>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</si>
  <si>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</si>
  <si>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</si>
  <si>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</si>
  <si>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</si>
  <si>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</si>
  <si>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</si>
  <si>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</si>
  <si>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</si>
  <si>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</si>
  <si>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</si>
  <si>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</si>
  <si>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</si>
  <si>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</si>
  <si>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</si>
  <si>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</si>
  <si>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</si>
  <si>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</si>
  <si>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</si>
  <si>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</si>
  <si>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</si>
  <si>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</si>
  <si>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</si>
  <si>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</si>
  <si>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</si>
  <si>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</si>
  <si>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</si>
  <si>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</si>
  <si>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</si>
  <si>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</si>
  <si>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</si>
  <si>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</si>
  <si>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</si>
  <si>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</si>
  <si>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</si>
  <si>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</si>
  <si>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</si>
  <si>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</si>
  <si>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</si>
  <si>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</si>
  <si>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</si>
  <si>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</si>
  <si>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</si>
  <si>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</si>
  <si>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</si>
  <si>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</si>
  <si>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</si>
  <si>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</si>
  <si>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</si>
  <si>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</si>
  <si>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</si>
  <si>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</si>
  <si>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</si>
  <si>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</si>
  <si>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</si>
  <si>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</si>
  <si>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</si>
  <si>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</si>
  <si>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</si>
  <si>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</si>
  <si>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</si>
  <si>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</si>
  <si>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</si>
  <si>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</si>
  <si>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</si>
  <si>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</si>
  <si>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</si>
  <si>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</si>
  <si>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</si>
  <si>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</si>
  <si>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</si>
  <si>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</si>
  <si>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</si>
  <si>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</si>
  <si>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</si>
  <si>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</si>
  <si>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</si>
  <si>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</si>
  <si>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</si>
  <si>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</si>
  <si>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</si>
  <si>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</si>
  <si>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</si>
  <si>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</si>
  <si>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</si>
  <si>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</si>
  <si>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</si>
  <si>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</si>
  <si>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</si>
  <si>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</si>
  <si>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</si>
  <si>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</si>
  <si>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</si>
  <si>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</si>
  <si>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</si>
  <si>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</si>
  <si>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</si>
  <si>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</si>
  <si>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</si>
  <si>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</si>
  <si>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</si>
  <si>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</si>
  <si>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</si>
  <si>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</si>
  <si>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</si>
  <si>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</si>
  <si>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</si>
  <si>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</si>
  <si>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</si>
  <si>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</si>
  <si>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</si>
  <si>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</si>
  <si>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</si>
  <si>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</si>
  <si>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</si>
  <si>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</si>
  <si>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</si>
  <si>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</si>
  <si>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</si>
  <si>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</si>
  <si>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</si>
  <si>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</si>
  <si>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</si>
  <si>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</si>
  <si>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</si>
  <si>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</si>
  <si>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</si>
  <si>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</si>
  <si>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</si>
  <si>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</si>
  <si>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</si>
  <si>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</si>
  <si>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</si>
  <si>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</si>
  <si>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</si>
  <si>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</si>
  <si>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</si>
  <si>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</si>
  <si>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</si>
  <si>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</si>
  <si>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</si>
  <si>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</si>
  <si>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</si>
  <si>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</si>
  <si>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</si>
  <si>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</si>
  <si>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</si>
  <si>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</si>
  <si>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</si>
  <si>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</si>
  <si>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</si>
  <si>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</si>
  <si>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</si>
  <si>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</si>
  <si>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</si>
  <si>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</si>
  <si>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</si>
  <si>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</si>
  <si>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</si>
  <si>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</si>
  <si>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</si>
  <si>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</si>
  <si>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</si>
  <si>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</si>
  <si>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</si>
  <si>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</si>
  <si>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</si>
  <si>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</si>
  <si>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</si>
  <si>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</si>
  <si>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</si>
  <si>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</si>
  <si>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</si>
  <si>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</si>
  <si>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</si>
  <si>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</si>
  <si>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</si>
  <si>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</si>
  <si>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</si>
  <si>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</si>
  <si>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</si>
  <si>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</si>
  <si>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</si>
  <si>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</si>
  <si>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</si>
  <si>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</si>
  <si>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</si>
  <si>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</si>
  <si>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</si>
  <si>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</si>
  <si>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</si>
  <si>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</si>
  <si>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</si>
  <si>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</si>
  <si>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</si>
  <si>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</si>
  <si>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</si>
  <si>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</si>
  <si>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</si>
  <si>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</si>
  <si>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</si>
  <si>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</si>
  <si>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</si>
  <si>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</si>
  <si>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</si>
  <si>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</si>
  <si>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</si>
  <si>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</si>
  <si>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</si>
  <si>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</si>
  <si>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</si>
  <si>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</si>
  <si>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</si>
  <si>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</si>
  <si>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</si>
  <si>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</si>
  <si>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</si>
  <si>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</si>
  <si>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</si>
  <si>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</si>
  <si>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</si>
  <si>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</si>
  <si>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</si>
  <si>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</si>
  <si>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</si>
  <si>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</si>
  <si>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</si>
  <si>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</si>
  <si>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</si>
  <si>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</si>
  <si>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</si>
  <si>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</si>
  <si>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</si>
  <si>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</si>
  <si>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</si>
  <si>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</si>
  <si>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</si>
  <si>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</si>
  <si>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</si>
  <si>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</si>
  <si>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</si>
  <si>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</si>
  <si>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</si>
  <si>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</si>
  <si>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</si>
  <si>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</si>
  <si>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</si>
  <si>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</si>
  <si>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</si>
  <si>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</si>
  <si>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</si>
  <si>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</si>
  <si>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</si>
  <si>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</si>
  <si>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</si>
  <si>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</si>
  <si>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</si>
  <si>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</si>
  <si>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</si>
  <si>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</si>
  <si>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</si>
  <si>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</si>
  <si>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</si>
  <si>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</si>
  <si>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</si>
  <si>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</si>
  <si>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</si>
  <si>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</si>
  <si>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</si>
  <si>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</si>
  <si>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</si>
  <si>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</si>
  <si>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</si>
  <si>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</si>
  <si>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</si>
  <si>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</si>
  <si>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</si>
  <si>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</si>
  <si>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</si>
  <si>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</si>
  <si>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</si>
  <si>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</si>
  <si>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</si>
  <si>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</si>
  <si>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</si>
  <si>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</si>
  <si>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</si>
  <si>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</si>
  <si>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</si>
  <si>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</si>
  <si>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</si>
  <si>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</si>
  <si>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</si>
  <si>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</si>
  <si>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</si>
  <si>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</si>
  <si>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</si>
  <si>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</si>
  <si>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</si>
  <si>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</si>
  <si>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</si>
  <si>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</si>
  <si>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</si>
  <si>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</si>
  <si>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</si>
  <si>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</si>
  <si>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</si>
  <si>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</si>
  <si>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</si>
  <si>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</si>
  <si>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</si>
  <si>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</si>
  <si>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</si>
  <si>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</si>
  <si>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</si>
  <si>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</si>
  <si>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</si>
  <si>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</si>
  <si>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</si>
  <si>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</si>
  <si>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</si>
  <si>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</si>
  <si>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</si>
  <si>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</si>
  <si>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</si>
  <si>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</si>
  <si>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</si>
  <si>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</si>
  <si>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</si>
  <si>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</si>
  <si>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</si>
  <si>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</si>
  <si>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</si>
  <si>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</si>
  <si>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</si>
  <si>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</si>
  <si>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</si>
  <si>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</si>
  <si>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</si>
  <si>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</si>
  <si>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</si>
  <si>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</si>
  <si>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</si>
  <si>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</si>
  <si>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</si>
  <si>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</si>
  <si>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</si>
  <si>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</si>
  <si>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</si>
  <si>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</si>
  <si>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</si>
  <si>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</si>
  <si>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</si>
  <si>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</si>
  <si>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</si>
  <si>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</si>
  <si>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</si>
  <si>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</si>
  <si>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</si>
  <si>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</si>
  <si>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</si>
  <si>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</si>
  <si>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</si>
  <si>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</si>
  <si>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</si>
  <si>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</si>
  <si>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</si>
  <si>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</si>
  <si>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</si>
  <si>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</si>
  <si>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</si>
  <si>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</si>
  <si>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</si>
  <si>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</si>
  <si>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</si>
  <si>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</si>
  <si>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</si>
  <si>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</si>
  <si>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</si>
  <si>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</si>
  <si>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</si>
  <si>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</si>
  <si>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</si>
  <si>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</si>
  <si>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</si>
  <si>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</si>
  <si>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</si>
  <si>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</si>
  <si>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</si>
  <si>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</si>
  <si>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</si>
  <si>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</si>
  <si>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</si>
  <si>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</si>
  <si>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</si>
  <si>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</si>
  <si>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</si>
  <si>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</si>
  <si>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</si>
  <si>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</si>
  <si>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</si>
  <si>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</si>
  <si>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</si>
  <si>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</si>
  <si>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</si>
  <si>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</si>
  <si>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</si>
  <si>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</si>
  <si>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</si>
  <si>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</si>
  <si>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</si>
  <si>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</si>
  <si>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</si>
  <si>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</si>
  <si>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</si>
  <si>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</si>
  <si>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</si>
  <si>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</si>
  <si>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</si>
  <si>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</si>
  <si>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</si>
  <si>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</si>
  <si>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</si>
  <si>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</si>
  <si>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</si>
  <si>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</si>
  <si>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</si>
  <si>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</si>
  <si>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</si>
  <si>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</si>
  <si>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</si>
  <si>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</si>
  <si>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</si>
  <si>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</si>
  <si>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</si>
  <si>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</si>
  <si>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</si>
  <si>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</si>
  <si>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</si>
  <si>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</si>
  <si>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</si>
  <si>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</si>
  <si>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</si>
  <si>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</si>
  <si>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</si>
  <si>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</si>
  <si>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</si>
  <si>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</si>
  <si>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</si>
  <si>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</si>
  <si>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</si>
  <si>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</si>
  <si>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</si>
  <si>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</si>
  <si>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</si>
  <si>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</si>
  <si>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</si>
  <si>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</si>
  <si>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</si>
  <si>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</si>
  <si>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</si>
  <si>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</si>
  <si>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</si>
  <si>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</si>
  <si>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</si>
  <si>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</si>
  <si>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</si>
  <si>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</si>
  <si>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</si>
  <si>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</si>
  <si>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</si>
  <si>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</si>
  <si>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</si>
  <si>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</si>
  <si>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</si>
  <si>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</si>
  <si>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</si>
  <si>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</si>
  <si>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</si>
  <si>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</si>
  <si>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</si>
  <si>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</si>
  <si>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</si>
  <si>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</si>
  <si>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</si>
  <si>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</si>
  <si>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</si>
  <si>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</si>
  <si>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</si>
  <si>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</si>
  <si>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</si>
  <si>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</si>
  <si>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</si>
  <si>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</si>
  <si>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</si>
  <si>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</si>
  <si>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</si>
  <si>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</si>
  <si>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</si>
  <si>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</si>
  <si>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</si>
  <si>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</si>
  <si>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</si>
  <si>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</si>
  <si>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</si>
  <si>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</si>
  <si>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</si>
  <si>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</si>
  <si>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</si>
  <si>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</si>
  <si>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</si>
  <si>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</si>
  <si>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</si>
  <si>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</si>
  <si>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</si>
  <si>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</si>
  <si>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</si>
  <si>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</si>
  <si>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</si>
  <si>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</si>
  <si>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</si>
  <si>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</si>
  <si>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</si>
  <si>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</si>
  <si>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</si>
  <si>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</si>
  <si>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</si>
  <si>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</si>
  <si>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</si>
  <si>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</si>
  <si>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</si>
  <si>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</si>
  <si>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</si>
  <si>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</si>
  <si>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</si>
  <si>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</si>
  <si>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</si>
  <si>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</si>
  <si>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</si>
  <si>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</si>
  <si>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</si>
  <si>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</si>
  <si>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</si>
  <si>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</si>
  <si>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</si>
  <si>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</si>
  <si>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</si>
  <si>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</si>
  <si>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</si>
  <si>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</si>
  <si>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</si>
  <si>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</si>
  <si>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</si>
  <si>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</si>
  <si>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</si>
  <si>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</si>
  <si>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</si>
  <si>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</si>
  <si>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</si>
  <si>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</si>
  <si>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</si>
  <si>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</si>
  <si>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</si>
  <si>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</si>
  <si>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</si>
  <si>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</si>
  <si>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</si>
  <si>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</si>
  <si>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</si>
  <si>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</si>
  <si>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</si>
  <si>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</si>
  <si>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</si>
  <si>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</si>
  <si>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</si>
  <si>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</si>
  <si>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</si>
  <si>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</si>
  <si>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</si>
  <si>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</si>
  <si>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</si>
  <si>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</si>
  <si>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</si>
  <si>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</si>
  <si>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</si>
  <si>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</si>
  <si>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</si>
  <si>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</si>
  <si>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</si>
  <si>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</si>
  <si>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</si>
  <si>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</si>
  <si>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</si>
  <si>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</si>
  <si>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</si>
  <si>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</si>
  <si>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</si>
  <si>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</si>
  <si>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</si>
  <si>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</si>
  <si>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</si>
  <si>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</si>
  <si>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</si>
  <si>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</si>
  <si>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</si>
  <si>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</si>
  <si>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</si>
  <si>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</si>
  <si>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</si>
  <si>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</si>
  <si>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</si>
  <si>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</si>
  <si>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</si>
  <si>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</si>
  <si>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</si>
  <si>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</si>
  <si>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</si>
  <si>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</si>
  <si>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</si>
  <si>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</si>
  <si>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</si>
  <si>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</si>
  <si>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</si>
  <si>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</si>
  <si>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</si>
  <si>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</si>
  <si>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</si>
  <si>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</si>
  <si>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</si>
  <si>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</si>
  <si>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</si>
  <si>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</si>
  <si>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</si>
  <si>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</si>
  <si>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</si>
  <si>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</si>
  <si>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</si>
  <si>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</si>
  <si>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</si>
  <si>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</si>
  <si>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</si>
  <si>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</si>
  <si>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</si>
  <si>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</si>
  <si>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</si>
  <si>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</si>
  <si>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</si>
  <si>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</si>
  <si>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</si>
  <si>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</si>
  <si>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</si>
  <si>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</si>
  <si>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</si>
  <si>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</si>
  <si>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</si>
  <si>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</si>
  <si>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</si>
  <si>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</si>
  <si>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</si>
  <si>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</si>
  <si>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</si>
  <si>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</si>
  <si>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</si>
  <si>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</si>
  <si>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</si>
  <si>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</si>
  <si>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</si>
  <si>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</si>
  <si>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</si>
  <si>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</si>
  <si>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</si>
  <si>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</si>
  <si>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</si>
  <si>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</si>
  <si>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</si>
  <si>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</si>
  <si>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</si>
  <si>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</si>
  <si>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</si>
  <si>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</si>
  <si>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</si>
  <si>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</si>
  <si>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</si>
  <si>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</si>
  <si>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</si>
  <si>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</si>
  <si>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</si>
  <si>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</si>
  <si>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</si>
  <si>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</si>
  <si>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</si>
  <si>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</si>
  <si>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</si>
  <si>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</si>
  <si>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</si>
  <si>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</si>
  <si>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</si>
  <si>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</si>
  <si>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</si>
  <si>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</si>
  <si>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</si>
  <si>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</si>
  <si>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</si>
  <si>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</si>
  <si>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</si>
  <si>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</si>
  <si>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</si>
  <si>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</si>
  <si>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</si>
  <si>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</si>
  <si>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</si>
  <si>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</si>
  <si>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</si>
  <si>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</si>
  <si>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</si>
  <si>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</si>
  <si>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</si>
  <si>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</si>
  <si>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</si>
  <si>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</si>
  <si>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</si>
  <si>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</si>
  <si>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</si>
  <si>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</si>
  <si>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</si>
  <si>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</si>
  <si>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</si>
  <si>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</si>
  <si>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</si>
  <si>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</si>
  <si>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</si>
  <si>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</si>
  <si>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</si>
  <si>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</si>
  <si>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</si>
  <si>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</si>
  <si>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</si>
  <si>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</si>
  <si>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</si>
  <si>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</si>
  <si>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</si>
  <si>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</si>
  <si>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</si>
  <si>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</si>
  <si>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</si>
  <si>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</si>
  <si>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</si>
  <si>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</si>
  <si>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</si>
  <si>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</si>
  <si>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</si>
  <si>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</si>
  <si>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</si>
  <si>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</si>
  <si>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</si>
  <si>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</si>
  <si>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</si>
  <si>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</si>
  <si>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</si>
  <si>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</si>
  <si>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</si>
  <si>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</si>
  <si>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</si>
  <si>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</si>
  <si>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</si>
  <si>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</si>
  <si>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</si>
  <si>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</si>
  <si>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</si>
  <si>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</si>
  <si>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</si>
  <si>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</si>
  <si>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</si>
  <si>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</si>
  <si>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</si>
  <si>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</si>
  <si>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</si>
  <si>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</si>
  <si>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</si>
  <si>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</si>
  <si>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</si>
  <si>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</si>
  <si>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</si>
  <si>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</si>
  <si>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</si>
  <si>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</si>
  <si>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</si>
  <si>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</si>
  <si>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</si>
  <si>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</si>
  <si>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</si>
  <si>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</si>
  <si>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</si>
  <si>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</si>
  <si>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</si>
  <si>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</si>
  <si>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</si>
  <si>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</si>
  <si>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</si>
  <si>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</si>
  <si>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</si>
  <si>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</si>
  <si>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</si>
  <si>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</si>
  <si>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</si>
  <si>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</si>
  <si>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</si>
  <si>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</si>
  <si>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</si>
  <si>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</si>
  <si>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</si>
  <si>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</si>
  <si>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</si>
  <si>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</si>
  <si>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</si>
  <si>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</si>
  <si>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</si>
  <si>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</si>
  <si>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</si>
  <si>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</si>
  <si>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</si>
  <si>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</si>
  <si>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</si>
  <si>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</si>
  <si>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</si>
  <si>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</si>
  <si>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</si>
  <si>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</si>
  <si>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</si>
  <si>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</si>
  <si>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</si>
  <si>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</si>
  <si>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</si>
  <si>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</si>
  <si>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</si>
  <si>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</si>
  <si>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</si>
  <si>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</si>
  <si>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</si>
  <si>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</si>
  <si>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</si>
  <si>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</si>
  <si>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</si>
  <si>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</si>
  <si>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</si>
  <si>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</si>
  <si>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</si>
  <si>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</si>
  <si>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</si>
  <si>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</si>
  <si>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</si>
  <si>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</si>
  <si>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</si>
  <si>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</si>
  <si>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</si>
  <si>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</si>
  <si>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</si>
  <si>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</si>
  <si>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</si>
  <si>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</si>
  <si>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</si>
  <si>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</si>
  <si>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</si>
  <si>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</si>
  <si>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</si>
  <si>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</si>
  <si>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</si>
  <si>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</si>
  <si>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</si>
  <si>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</si>
  <si>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</si>
  <si>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</si>
  <si>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</si>
  <si>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</si>
  <si>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</si>
  <si>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</si>
  <si>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</si>
  <si>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</si>
  <si>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</si>
  <si>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</si>
  <si>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</si>
  <si>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</si>
  <si>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</si>
  <si>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</si>
  <si>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</si>
  <si>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</si>
  <si>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</si>
  <si>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</si>
  <si>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</si>
  <si>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</si>
  <si>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</si>
  <si>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</si>
  <si>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</si>
  <si>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</si>
  <si>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</si>
  <si>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</si>
  <si>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</si>
  <si>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</si>
  <si>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</si>
  <si>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</si>
  <si>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</si>
  <si>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</si>
  <si>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</si>
  <si>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</si>
  <si>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</si>
  <si>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</si>
  <si>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</si>
  <si>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</si>
  <si>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</si>
  <si>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</si>
  <si>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</si>
  <si>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</si>
  <si>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</si>
  <si>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</si>
  <si>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</si>
  <si>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</si>
  <si>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</si>
  <si>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</si>
  <si>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</si>
  <si>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</si>
  <si>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</si>
  <si>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</si>
  <si>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</si>
  <si>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</si>
  <si>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</si>
  <si>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</si>
  <si>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</si>
  <si>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</si>
  <si>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</si>
  <si>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</si>
  <si>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</si>
  <si>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</si>
  <si>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</si>
  <si>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</si>
  <si>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</si>
  <si>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</si>
  <si>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</si>
  <si>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</si>
  <si>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</si>
  <si>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</si>
  <si>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</si>
  <si>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</si>
  <si>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</si>
  <si>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</si>
  <si>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</si>
  <si>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</si>
  <si>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</si>
  <si>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</si>
  <si>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</si>
  <si>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</si>
  <si>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</si>
  <si>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</si>
  <si>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</si>
  <si>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</si>
  <si>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</si>
  <si>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</si>
  <si>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</si>
  <si>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</si>
  <si>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</si>
  <si>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</si>
  <si>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</si>
  <si>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</si>
  <si>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</si>
  <si>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</si>
  <si>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</si>
  <si>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</si>
  <si>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</si>
  <si>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</si>
  <si>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</si>
  <si>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</si>
  <si>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</si>
  <si>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</si>
  <si>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</si>
  <si>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</si>
  <si>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</si>
  <si>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</si>
  <si>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</si>
  <si>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</si>
  <si>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</si>
  <si>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</si>
  <si>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</si>
  <si>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</si>
  <si>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</si>
  <si>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</si>
  <si>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</si>
  <si>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</si>
  <si>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</si>
  <si>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</si>
  <si>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</si>
  <si>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</si>
  <si>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</si>
  <si>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</si>
  <si>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</si>
  <si>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</si>
  <si>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</si>
  <si>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</si>
  <si>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</si>
  <si>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</si>
  <si>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</si>
  <si>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</si>
  <si>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</si>
  <si>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</si>
  <si>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</si>
  <si>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</si>
  <si>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</si>
  <si>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</si>
  <si>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</si>
  <si>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</si>
  <si>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</si>
  <si>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</si>
  <si>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</si>
  <si>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</si>
  <si>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</si>
  <si>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</si>
  <si>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</si>
  <si>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</si>
  <si>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</si>
  <si>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</si>
  <si>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</si>
  <si>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</si>
  <si>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</si>
  <si>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</si>
  <si>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</si>
  <si>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</si>
  <si>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</si>
  <si>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</si>
  <si>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</si>
  <si>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</si>
  <si>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</si>
  <si>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</si>
  <si>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</si>
  <si>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</si>
  <si>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</si>
  <si>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</si>
  <si>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</si>
  <si>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</si>
  <si>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</si>
  <si>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</si>
  <si>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</si>
  <si>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</si>
  <si>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</si>
  <si>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</si>
  <si>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</si>
  <si>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</si>
  <si>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</si>
  <si>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</si>
  <si>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</si>
  <si>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</si>
  <si>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</si>
  <si>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</si>
  <si>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</si>
  <si>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</si>
  <si>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</si>
  <si>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</si>
  <si>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</si>
  <si>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</si>
  <si>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</si>
  <si>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</si>
  <si>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</si>
  <si>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</si>
  <si>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</si>
  <si>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</si>
  <si>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</si>
  <si>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</si>
  <si>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</si>
  <si>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</si>
  <si>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</si>
  <si>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</si>
  <si>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</si>
  <si>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</si>
  <si>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</si>
  <si>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</si>
  <si>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</si>
  <si>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</si>
  <si>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</si>
  <si>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</si>
  <si>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</si>
  <si>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</si>
  <si>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</si>
  <si>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</si>
  <si>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</si>
  <si>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</si>
  <si>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</si>
  <si>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</si>
  <si>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</si>
  <si>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</si>
  <si>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</si>
  <si>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</si>
  <si>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</si>
  <si>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</si>
  <si>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</si>
  <si>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</si>
  <si>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</si>
  <si>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</si>
  <si>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</si>
  <si>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</si>
  <si>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</si>
  <si>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</si>
  <si>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</si>
  <si>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</si>
  <si>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</si>
  <si>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</si>
  <si>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</si>
  <si>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</si>
  <si>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</si>
  <si>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</si>
  <si>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</si>
  <si>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</si>
  <si>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</si>
  <si>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</si>
  <si>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</si>
  <si>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</si>
  <si>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</si>
  <si>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</si>
  <si>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</si>
  <si>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</si>
  <si>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</si>
  <si>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</si>
  <si>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</si>
  <si>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</si>
  <si>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</si>
  <si>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</si>
  <si>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</si>
  <si>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</si>
  <si>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</si>
  <si>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</si>
  <si>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</si>
  <si>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</si>
  <si>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</si>
  <si>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</si>
  <si>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</si>
  <si>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</si>
  <si>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</si>
  <si>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</si>
  <si>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</si>
  <si>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</si>
  <si>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</si>
  <si>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</si>
  <si>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</si>
  <si>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</si>
  <si>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</si>
  <si>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</si>
  <si>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</si>
  <si>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</si>
  <si>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</si>
  <si>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</si>
  <si>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</si>
  <si>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</si>
  <si>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</si>
  <si>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</si>
  <si>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</si>
  <si>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</si>
  <si>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</si>
  <si>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</si>
  <si>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</si>
  <si>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</si>
  <si>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</si>
  <si>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</si>
  <si>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</si>
  <si>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</si>
  <si>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</si>
  <si>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</si>
  <si>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</si>
  <si>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</si>
  <si>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</si>
  <si>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</si>
  <si>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</si>
  <si>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</si>
  <si>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</si>
  <si>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</si>
  <si>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</si>
  <si>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</si>
  <si>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</si>
  <si>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</si>
  <si>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</si>
  <si>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</si>
  <si>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</si>
  <si>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</si>
  <si>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</si>
  <si>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</si>
  <si>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</si>
  <si>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</si>
  <si>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</si>
  <si>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</si>
  <si>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</si>
  <si>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</si>
  <si>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</si>
  <si>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</si>
  <si>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</si>
  <si>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</si>
  <si>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</si>
  <si>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</si>
  <si>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</si>
  <si>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</si>
  <si>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</si>
  <si>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</si>
  <si>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</si>
  <si>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</si>
  <si>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</si>
  <si>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</si>
  <si>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</si>
  <si>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</si>
  <si>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</si>
  <si>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</si>
  <si>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</si>
  <si>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</si>
  <si>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</si>
  <si>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</si>
  <si>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</si>
  <si>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</si>
  <si>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</si>
  <si>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</si>
  <si>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</si>
  <si>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</si>
  <si>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</si>
  <si>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</si>
  <si>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</si>
  <si>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</si>
  <si>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</si>
  <si>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</si>
  <si>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</si>
  <si>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</si>
  <si>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</si>
  <si>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</si>
  <si>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</si>
  <si>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</si>
  <si>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</si>
  <si>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</si>
  <si>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</si>
  <si>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</si>
  <si>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</si>
  <si>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</si>
  <si>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</si>
  <si>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</si>
  <si>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</si>
  <si>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</si>
  <si>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</si>
  <si>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</si>
  <si>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</si>
  <si>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</si>
  <si>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</si>
  <si>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</si>
  <si>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</si>
  <si>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</si>
  <si>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</si>
  <si>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</si>
  <si>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</si>
  <si>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</si>
  <si>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</si>
  <si>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</si>
  <si>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</si>
  <si>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</si>
  <si>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</si>
  <si>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</si>
  <si>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</si>
  <si>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</si>
  <si>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</si>
  <si>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</si>
  <si>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</si>
  <si>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</si>
  <si>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</si>
  <si>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</si>
  <si>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</si>
  <si>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</si>
  <si>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</si>
  <si>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</si>
  <si>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</si>
  <si>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</si>
  <si>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</si>
  <si>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</si>
  <si>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</si>
  <si>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</si>
  <si>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</si>
  <si>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</si>
  <si>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</si>
  <si>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</si>
  <si>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</si>
  <si>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</si>
  <si>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</si>
  <si>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</si>
  <si>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</si>
  <si>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</si>
  <si>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</si>
  <si>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</si>
  <si>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</si>
  <si>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</si>
  <si>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</si>
  <si>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</si>
  <si>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</si>
  <si>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</si>
  <si>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</si>
  <si>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</si>
  <si>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</si>
  <si>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</si>
  <si>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</si>
  <si>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</si>
  <si>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</si>
  <si>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</si>
  <si>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</si>
  <si>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</si>
  <si>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</si>
  <si>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</si>
  <si>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</si>
  <si>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</si>
  <si>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</si>
  <si>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</si>
  <si>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</si>
  <si>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</si>
  <si>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</si>
  <si>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</si>
  <si>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</si>
  <si>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</si>
  <si>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</si>
  <si>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</si>
  <si>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</si>
  <si>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</si>
  <si>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</si>
  <si>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</si>
  <si>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</si>
  <si>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</si>
  <si>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</si>
  <si>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</si>
  <si>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</si>
  <si>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</si>
  <si>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</si>
  <si>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</si>
  <si>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</si>
  <si>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</si>
  <si>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</si>
  <si>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</si>
  <si>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</si>
  <si>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</si>
  <si>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</si>
  <si>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</si>
  <si>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</si>
  <si>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</si>
  <si>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</si>
  <si>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</si>
  <si>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</si>
  <si>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</si>
  <si>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</si>
  <si>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</si>
  <si>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</si>
  <si>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</si>
  <si>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</si>
  <si>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</si>
  <si>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</si>
  <si>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</si>
  <si>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</si>
  <si>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</si>
  <si>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</si>
  <si>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</si>
  <si>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</si>
  <si>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</si>
  <si>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</si>
  <si>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</si>
  <si>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</si>
  <si>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</si>
  <si>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</si>
  <si>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</si>
  <si>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</si>
  <si>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</si>
  <si>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</si>
  <si>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</si>
  <si>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</si>
  <si>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</si>
  <si>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</si>
  <si>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</si>
  <si>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</si>
  <si>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</si>
  <si>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</si>
  <si>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</si>
  <si>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</si>
  <si>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</si>
  <si>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</si>
  <si>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</si>
  <si>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</si>
  <si>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</si>
  <si>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</si>
  <si>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</si>
  <si>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</si>
  <si>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</si>
  <si>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</si>
  <si>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</si>
  <si>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</si>
  <si>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</si>
  <si>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</si>
  <si>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</si>
  <si>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</si>
  <si>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</si>
  <si>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</si>
  <si>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</si>
  <si>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</si>
  <si>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</si>
  <si>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</si>
  <si>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</si>
  <si>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</si>
  <si>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</si>
  <si>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</si>
  <si>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</si>
  <si>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</si>
  <si>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</si>
  <si>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</si>
  <si>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</si>
  <si>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</si>
  <si>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</si>
  <si>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</si>
  <si>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</si>
  <si>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</si>
  <si>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</si>
  <si>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</si>
  <si>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</si>
  <si>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</si>
  <si>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</si>
  <si>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</si>
  <si>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</si>
  <si>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</si>
  <si>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</si>
  <si>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</si>
  <si>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</si>
  <si>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</si>
  <si>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</si>
  <si>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</si>
  <si>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</si>
  <si>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</si>
  <si>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</si>
  <si>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</si>
  <si>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</si>
  <si>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</si>
  <si>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</si>
  <si>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</si>
  <si>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</si>
  <si>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</si>
  <si>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</si>
  <si>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</si>
  <si>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</si>
  <si>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</si>
  <si>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</si>
  <si>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</si>
  <si>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</si>
  <si>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</si>
  <si>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</si>
  <si>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</si>
  <si>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</si>
  <si>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</si>
  <si>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</si>
  <si>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</si>
  <si>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</si>
  <si>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</si>
  <si>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</si>
  <si>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</si>
  <si>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</si>
  <si>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</si>
  <si>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</si>
  <si>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</si>
  <si>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</si>
  <si>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</si>
  <si>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</si>
  <si>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</si>
  <si>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</si>
  <si>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</si>
  <si>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</si>
  <si>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</si>
  <si>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</si>
  <si>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</si>
  <si>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</si>
  <si>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</si>
  <si>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</si>
  <si>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</si>
  <si>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</si>
  <si>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</si>
  <si>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</si>
  <si>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</si>
  <si>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</si>
  <si>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</si>
  <si>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</si>
  <si>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</si>
  <si>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</si>
  <si>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</si>
  <si>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</si>
  <si>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</si>
  <si>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</si>
  <si>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</si>
  <si>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</si>
  <si>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</si>
  <si>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</si>
  <si>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</si>
  <si>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</si>
  <si>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</si>
  <si>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</si>
  <si>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</si>
  <si>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</si>
  <si>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</si>
  <si>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</si>
  <si>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</si>
  <si>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</si>
  <si>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</si>
  <si>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</si>
  <si>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</si>
  <si>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</si>
  <si>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</si>
  <si>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</si>
  <si>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</si>
  <si>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</si>
  <si>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</si>
  <si>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</si>
  <si>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</si>
  <si>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</si>
  <si>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</si>
  <si>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</si>
  <si>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</si>
  <si>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</si>
  <si>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</si>
  <si>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</si>
  <si>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</si>
  <si>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</si>
  <si>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</si>
  <si>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</si>
  <si>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</si>
  <si>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</si>
  <si>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</si>
  <si>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</si>
  <si>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</si>
  <si>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</si>
  <si>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</si>
  <si>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</si>
  <si>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</si>
  <si>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</si>
  <si>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</si>
  <si>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</si>
  <si>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</si>
  <si>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</si>
  <si>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</si>
  <si>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</si>
  <si>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</si>
  <si>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</si>
  <si>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</si>
  <si>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</si>
  <si>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</si>
  <si>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</si>
  <si>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</si>
  <si>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</si>
  <si>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</si>
  <si>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</si>
  <si>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</si>
  <si>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</si>
  <si>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</si>
  <si>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</si>
  <si>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</si>
  <si>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</si>
  <si>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</si>
  <si>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</si>
  <si>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</si>
  <si>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</si>
  <si>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</si>
  <si>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</si>
  <si>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</si>
  <si>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</si>
  <si>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</si>
  <si>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</si>
  <si>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</si>
  <si>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</si>
  <si>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</si>
  <si>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</si>
  <si>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</si>
  <si>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</si>
  <si>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</si>
  <si>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</si>
  <si>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</si>
  <si>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</si>
  <si>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</si>
  <si>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</si>
  <si>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</si>
  <si>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</si>
  <si>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</si>
  <si>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</si>
  <si>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</si>
  <si>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</si>
  <si>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</si>
  <si>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</si>
  <si>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</si>
  <si>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</si>
  <si>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</si>
  <si>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</si>
  <si>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</si>
  <si>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</si>
  <si>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</si>
  <si>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</si>
  <si>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</si>
  <si>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</si>
  <si>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</si>
  <si>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</si>
  <si>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</si>
  <si>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</si>
  <si>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</si>
  <si>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</si>
  <si>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</si>
  <si>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</si>
  <si>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</si>
  <si>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</si>
  <si>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</si>
  <si>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</si>
  <si>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</si>
  <si>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</si>
  <si>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</si>
  <si>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</si>
  <si>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</si>
  <si>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</si>
  <si>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</si>
  <si>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</si>
  <si>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</si>
  <si>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</si>
  <si>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</si>
  <si>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</si>
  <si>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</si>
  <si>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</si>
  <si>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</si>
  <si>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</si>
  <si>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</si>
  <si>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</si>
  <si>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</si>
  <si>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</si>
  <si>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</si>
  <si>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</si>
  <si>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</si>
  <si>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</si>
  <si>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</si>
  <si>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</si>
  <si>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</si>
  <si>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</si>
  <si>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</si>
  <si>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</si>
  <si>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</si>
  <si>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</si>
  <si>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</si>
  <si>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</si>
  <si>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</si>
  <si>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</si>
  <si>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</si>
  <si>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</si>
  <si>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</si>
  <si>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</si>
  <si>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</si>
  <si>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</si>
  <si>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</si>
  <si>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</si>
  <si>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</si>
  <si>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</si>
  <si>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</si>
  <si>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</si>
  <si>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</si>
  <si>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</si>
  <si>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</si>
  <si>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</si>
  <si>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</si>
  <si>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</si>
  <si>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</si>
  <si>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</si>
  <si>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</si>
  <si>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</si>
  <si>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</si>
  <si>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</si>
  <si>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</si>
  <si>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</si>
  <si>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</si>
  <si>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</si>
  <si>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</si>
  <si>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</si>
  <si>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</si>
  <si>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</si>
  <si>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</si>
  <si>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</si>
  <si>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</si>
  <si>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</si>
  <si>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</si>
  <si>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</si>
  <si>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</si>
  <si>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</si>
  <si>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</si>
  <si>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</si>
  <si>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</si>
  <si>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</si>
  <si>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</si>
  <si>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</si>
  <si>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</si>
  <si>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</si>
  <si>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</si>
  <si>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</si>
  <si>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</si>
  <si>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</si>
  <si>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</si>
  <si>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</si>
  <si>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</si>
  <si>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</si>
  <si>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</si>
  <si>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</si>
  <si>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</si>
  <si>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</si>
  <si>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</si>
  <si>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</si>
  <si>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</si>
  <si>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</si>
  <si>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</si>
  <si>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</si>
  <si>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</si>
  <si>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</si>
  <si>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</si>
  <si>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</si>
  <si>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</si>
  <si>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</si>
  <si>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</si>
  <si>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</si>
  <si>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</si>
  <si>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</si>
  <si>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</si>
  <si>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</si>
  <si>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</si>
  <si>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</si>
  <si>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</si>
  <si>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</si>
  <si>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</si>
  <si>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</si>
  <si>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</si>
  <si>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</si>
  <si>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</si>
  <si>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</si>
  <si>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</si>
  <si>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</si>
  <si>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</si>
  <si>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</si>
  <si>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</si>
  <si>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</si>
  <si>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</si>
  <si>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</si>
  <si>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</si>
  <si>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</si>
  <si>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</si>
  <si>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</si>
  <si>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</si>
  <si>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</si>
  <si>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</si>
  <si>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</si>
  <si>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</si>
  <si>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</si>
  <si>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</si>
  <si>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</si>
  <si>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</si>
  <si>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</si>
  <si>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</si>
  <si>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</si>
  <si>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</si>
  <si>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</si>
  <si>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</si>
  <si>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</si>
  <si>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</si>
  <si>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</si>
  <si>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</si>
  <si>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</si>
  <si>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</si>
  <si>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</si>
  <si>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</si>
  <si>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</si>
  <si>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</si>
  <si>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</si>
  <si>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</si>
  <si>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</si>
  <si>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</si>
  <si>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</si>
  <si>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</si>
  <si>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</si>
  <si>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</si>
  <si>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</si>
  <si>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</si>
  <si>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</si>
  <si>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</si>
  <si>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</si>
  <si>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</si>
  <si>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</si>
  <si>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</si>
  <si>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</si>
  <si>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</si>
  <si>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</si>
  <si>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</si>
  <si>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</si>
  <si>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</si>
  <si>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</si>
  <si>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</si>
  <si>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</si>
  <si>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</si>
  <si>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</si>
  <si>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</si>
  <si>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</si>
  <si>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</si>
  <si>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</si>
  <si>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</si>
  <si>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</si>
  <si>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</si>
  <si>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</si>
  <si>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</si>
  <si>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</si>
  <si>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</si>
  <si>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</si>
  <si>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</si>
  <si>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</si>
  <si>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</si>
  <si>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</si>
  <si>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</si>
  <si>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</si>
  <si>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</si>
  <si>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</si>
  <si>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</si>
  <si>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</si>
  <si>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</si>
  <si>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</si>
  <si>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</si>
  <si>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</si>
  <si>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</si>
  <si>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</si>
  <si>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</si>
  <si>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</si>
  <si>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</si>
  <si>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</si>
  <si>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</si>
  <si>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</si>
  <si>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</si>
  <si>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</si>
  <si>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</si>
  <si>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</si>
  <si>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</si>
  <si>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</si>
  <si>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</si>
  <si>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</si>
  <si>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</si>
  <si>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</si>
  <si>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</si>
  <si>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</si>
  <si>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</si>
  <si>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</si>
  <si>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</si>
  <si>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</si>
  <si>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</si>
  <si>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</si>
  <si>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</si>
  <si>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</si>
  <si>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</si>
  <si>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</si>
  <si>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</si>
  <si>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</si>
  <si>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</si>
  <si>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</si>
  <si>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</si>
  <si>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</si>
  <si>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</si>
  <si>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</si>
  <si>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</si>
  <si>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</si>
  <si>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</si>
  <si>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</si>
  <si>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</si>
  <si>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</si>
  <si>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</si>
  <si>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</si>
  <si>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</si>
  <si>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</si>
  <si>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</si>
  <si>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</si>
  <si>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</si>
  <si>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</si>
  <si>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</si>
  <si>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</si>
  <si>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</si>
  <si>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</si>
  <si>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</si>
  <si>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</si>
  <si>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</si>
  <si>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</si>
  <si>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</si>
  <si>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</si>
  <si>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</si>
  <si>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</si>
  <si>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</si>
  <si>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</si>
  <si>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</si>
  <si>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</si>
  <si>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</si>
  <si>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</si>
  <si>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</si>
  <si>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</si>
  <si>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</si>
  <si>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</si>
  <si>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</si>
  <si>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</si>
  <si>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</si>
  <si>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</si>
  <si>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</si>
  <si>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</si>
  <si>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</si>
  <si>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</si>
  <si>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</si>
  <si>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</si>
  <si>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</si>
  <si>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</si>
  <si>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</si>
  <si>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</si>
  <si>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</si>
  <si>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</si>
  <si>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</si>
  <si>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</si>
  <si>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</si>
  <si>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</si>
  <si>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</si>
  <si>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</si>
  <si>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</si>
  <si>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</si>
  <si>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</si>
  <si>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</si>
  <si>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</si>
  <si>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</si>
  <si>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</si>
  <si>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</si>
  <si>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</si>
  <si>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</si>
  <si>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</si>
  <si>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</si>
  <si>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</si>
  <si>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</si>
  <si>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</si>
  <si>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</si>
  <si>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</si>
  <si>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</si>
  <si>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</si>
  <si>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</si>
  <si>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</si>
  <si>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</si>
  <si>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</si>
  <si>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</si>
  <si>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</si>
  <si>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</si>
  <si>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</si>
  <si>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</si>
  <si>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</si>
  <si>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</si>
  <si>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</si>
  <si>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</si>
  <si>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</si>
  <si>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</si>
  <si>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</si>
  <si>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</si>
  <si>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</si>
  <si>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</si>
  <si>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</si>
  <si>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</si>
  <si>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</si>
  <si>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</si>
  <si>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</si>
  <si>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</si>
  <si>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</si>
  <si>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</si>
  <si>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</si>
  <si>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</si>
  <si>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</si>
  <si>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</si>
  <si>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</si>
  <si>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</si>
  <si>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</si>
  <si>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</si>
  <si>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</si>
  <si>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</si>
  <si>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</si>
  <si>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</si>
  <si>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</si>
  <si>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</si>
  <si>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</si>
  <si>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</si>
  <si>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</si>
  <si>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</si>
  <si>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</si>
  <si>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</si>
  <si>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</si>
  <si>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</si>
  <si>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</si>
  <si>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</si>
  <si>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</si>
  <si>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</si>
  <si>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</si>
  <si>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</si>
  <si>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</si>
  <si>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</si>
  <si>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</si>
  <si>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</si>
  <si>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</si>
  <si>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</si>
  <si>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</si>
  <si>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</si>
  <si>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</si>
  <si>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</si>
  <si>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</si>
  <si>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</si>
  <si>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</si>
  <si>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</si>
  <si>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</si>
  <si>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</si>
  <si>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</si>
  <si>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</si>
  <si>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</si>
  <si>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</si>
  <si>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</si>
  <si>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</si>
  <si>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</si>
  <si>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</si>
  <si>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</si>
  <si>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</si>
  <si>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</si>
  <si>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</si>
  <si>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</si>
  <si>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</si>
  <si>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</si>
  <si>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</si>
  <si>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</si>
  <si>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</si>
  <si>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</si>
  <si>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</si>
  <si>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</si>
  <si>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</si>
  <si>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</si>
  <si>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</si>
  <si>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</si>
  <si>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</si>
  <si>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</si>
  <si>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</si>
  <si>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</si>
  <si>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</si>
  <si>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</si>
  <si>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</si>
  <si>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</si>
  <si>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</si>
  <si>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</si>
  <si>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</si>
  <si>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</si>
  <si>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</si>
  <si>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</si>
  <si>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</si>
  <si>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</si>
  <si>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</si>
  <si>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</si>
  <si>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</si>
  <si>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</si>
  <si>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</si>
  <si>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</si>
  <si>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</si>
  <si>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</si>
  <si>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</si>
  <si>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</si>
  <si>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</si>
  <si>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</si>
  <si>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</si>
  <si>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</si>
  <si>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</si>
  <si>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</si>
  <si>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</si>
  <si>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</si>
  <si>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</si>
  <si>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</si>
  <si>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</si>
  <si>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</si>
  <si>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</si>
  <si>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</si>
  <si>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</si>
  <si>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</si>
  <si>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</si>
  <si>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</si>
  <si>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</si>
  <si>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</si>
  <si>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</si>
  <si>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</si>
  <si>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</si>
  <si>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</si>
  <si>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</si>
  <si>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</si>
  <si>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</si>
  <si>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</si>
  <si>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</si>
  <si>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</si>
  <si>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</si>
  <si>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</si>
  <si>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</si>
  <si>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</si>
  <si>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</si>
  <si>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</si>
  <si>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</si>
  <si>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</si>
  <si>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</si>
  <si>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</si>
  <si>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</si>
  <si>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</si>
  <si>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</si>
  <si>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</si>
  <si>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</si>
  <si>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</si>
  <si>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</si>
  <si>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</si>
  <si>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</si>
  <si>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</si>
  <si>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</si>
  <si>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</si>
  <si>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</si>
  <si>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</si>
  <si>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</si>
  <si>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</si>
  <si>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</si>
  <si>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</si>
  <si>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</si>
  <si>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</si>
  <si>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</si>
  <si>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</si>
  <si>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</si>
  <si>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</si>
  <si>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</si>
  <si>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</si>
  <si>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</si>
  <si>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</si>
  <si>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</si>
  <si>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</si>
  <si>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</si>
  <si>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</si>
  <si>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</si>
  <si>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</si>
  <si>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</si>
  <si>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</si>
  <si>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</si>
  <si>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</si>
  <si>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</si>
  <si>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</si>
  <si>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</si>
  <si>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</si>
  <si>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</si>
  <si>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</si>
  <si>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</si>
  <si>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</si>
  <si>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</si>
  <si>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</si>
  <si>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</si>
  <si>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</si>
  <si>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</si>
  <si>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</si>
  <si>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</si>
  <si>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</si>
  <si>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</si>
  <si>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</si>
  <si>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</si>
  <si>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</si>
  <si>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</si>
  <si>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</si>
  <si>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</si>
  <si>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</si>
  <si>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</si>
  <si>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</si>
  <si>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</si>
  <si>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</si>
  <si>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</si>
  <si>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</si>
  <si>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</si>
  <si>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</si>
  <si>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</si>
  <si>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</si>
  <si>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</si>
  <si>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</si>
  <si>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</si>
  <si>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</si>
  <si>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</si>
  <si>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</si>
  <si>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</si>
  <si>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</si>
  <si>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</si>
  <si>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</si>
  <si>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</si>
  <si>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</si>
  <si>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</si>
  <si>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</si>
  <si>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</si>
  <si>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</si>
  <si>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</si>
  <si>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</si>
  <si>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</si>
  <si>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</si>
  <si>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</si>
  <si>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</si>
  <si>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</si>
  <si>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</si>
  <si>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</si>
  <si>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</si>
  <si>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</si>
  <si>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</si>
  <si>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</si>
  <si>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</si>
  <si>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</si>
  <si>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</si>
  <si>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</si>
  <si>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</si>
  <si>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</si>
  <si>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</si>
  <si>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</si>
  <si>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</si>
  <si>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</si>
  <si>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</si>
  <si>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</si>
  <si>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</si>
  <si>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</si>
  <si>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</si>
  <si>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</si>
  <si>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</si>
  <si>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</si>
  <si>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</si>
  <si>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</si>
  <si>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</si>
  <si>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</si>
  <si>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</si>
  <si>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</si>
  <si>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</si>
  <si>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</si>
  <si>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</si>
  <si>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</si>
  <si>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</si>
  <si>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</si>
  <si>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</si>
  <si>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</si>
  <si>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</si>
  <si>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</si>
  <si>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</si>
  <si>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</si>
  <si>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</si>
  <si>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</si>
  <si>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</si>
  <si>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</si>
  <si>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</si>
  <si>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</si>
  <si>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</si>
  <si>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</si>
  <si>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</si>
  <si>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</si>
  <si>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</si>
  <si>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</si>
  <si>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</si>
  <si>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</si>
  <si>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</si>
  <si>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</si>
  <si>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</si>
  <si>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</si>
  <si>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</si>
  <si>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</si>
  <si>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</si>
  <si>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</si>
  <si>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</si>
  <si>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</si>
  <si>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</si>
  <si>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</si>
  <si>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</si>
  <si>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</si>
  <si>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</si>
  <si>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</si>
  <si>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</si>
  <si>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</si>
  <si>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</si>
  <si>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</si>
  <si>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</si>
  <si>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</si>
  <si>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</si>
  <si>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</si>
  <si>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</si>
  <si>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</si>
  <si>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</si>
  <si>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</si>
  <si>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</si>
  <si>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</si>
  <si>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</si>
  <si>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</si>
  <si>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</si>
  <si>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</si>
  <si>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</si>
  <si>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</si>
  <si>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</si>
  <si>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</si>
  <si>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</si>
  <si>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</si>
  <si>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</si>
  <si>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</si>
  <si>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</si>
  <si>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</si>
  <si>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</si>
  <si>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</si>
  <si>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</si>
  <si>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</si>
  <si>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</si>
  <si>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</si>
  <si>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</si>
  <si>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</si>
  <si>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</si>
  <si>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</si>
  <si>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</si>
  <si>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</si>
  <si>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</si>
  <si>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</si>
  <si>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</si>
  <si>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</si>
  <si>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</si>
  <si>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</si>
  <si>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</si>
  <si>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</si>
  <si>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</si>
  <si>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</si>
  <si>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</si>
  <si>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</si>
  <si>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</si>
  <si>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</si>
  <si>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</si>
  <si>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</si>
  <si>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</si>
  <si>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</si>
  <si>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</si>
  <si>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</si>
  <si>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</si>
  <si>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</si>
  <si>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</si>
  <si>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</si>
  <si>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</si>
  <si>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</si>
  <si>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</si>
  <si>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</si>
  <si>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</si>
  <si>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</si>
  <si>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</si>
  <si>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</si>
  <si>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</si>
  <si>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</si>
  <si>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</si>
  <si>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</si>
  <si>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</si>
  <si>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</si>
  <si>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</si>
  <si>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</si>
  <si>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</si>
  <si>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</si>
  <si>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</si>
  <si>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</si>
  <si>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</si>
  <si>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</si>
  <si>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</si>
  <si>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</si>
  <si>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</si>
  <si>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</si>
  <si>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</si>
  <si>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</si>
  <si>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</si>
  <si>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</si>
  <si>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</si>
  <si>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</si>
  <si>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</si>
  <si>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</si>
  <si>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</si>
  <si>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</si>
  <si>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</si>
  <si>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</si>
  <si>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</si>
  <si>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</si>
  <si>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</si>
  <si>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</si>
  <si>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</si>
  <si>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</si>
  <si>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</si>
  <si>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</si>
  <si>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</si>
  <si>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</si>
  <si>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</si>
  <si>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</si>
  <si>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</si>
  <si>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</si>
  <si>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</si>
  <si>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</si>
  <si>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</si>
  <si>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</si>
  <si>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</si>
  <si>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</si>
  <si>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</si>
  <si>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</si>
  <si>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</si>
  <si>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</si>
  <si>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</si>
  <si>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</si>
  <si>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</si>
  <si>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</si>
  <si>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</si>
  <si>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</si>
  <si>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</si>
  <si>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</si>
  <si>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</si>
  <si>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</si>
  <si>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</si>
  <si>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</si>
  <si>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</si>
  <si>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</si>
  <si>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</si>
  <si>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</si>
  <si>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</si>
  <si>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</si>
  <si>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</si>
  <si>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</si>
  <si>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</si>
  <si>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</si>
  <si>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</si>
  <si>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</si>
  <si>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</si>
  <si>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</si>
  <si>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</si>
  <si>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</si>
  <si>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</si>
  <si>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</si>
  <si>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</si>
  <si>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</si>
  <si>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</si>
  <si>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</si>
  <si>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</si>
  <si>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</si>
  <si>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</si>
  <si>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</si>
  <si>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</si>
  <si>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</si>
  <si>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</si>
  <si>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</si>
  <si>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</si>
  <si>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</si>
  <si>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</si>
  <si>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</si>
  <si>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</si>
  <si>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</si>
  <si>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</si>
  <si>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</si>
  <si>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</si>
  <si>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</si>
  <si>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</si>
  <si>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</si>
  <si>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</si>
  <si>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</si>
  <si>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</si>
  <si>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</si>
  <si>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</si>
  <si>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</si>
  <si>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</si>
  <si>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</si>
  <si>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</si>
  <si>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</si>
  <si>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</si>
  <si>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</si>
  <si>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</si>
  <si>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</si>
  <si>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</si>
  <si>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</si>
  <si>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</si>
  <si>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</si>
  <si>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</si>
  <si>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</si>
  <si>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</si>
  <si>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</si>
  <si>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</si>
  <si>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</si>
  <si>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</si>
  <si>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</si>
  <si>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</si>
  <si>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</si>
  <si>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</si>
  <si>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</si>
  <si>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</si>
  <si>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</si>
  <si>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</si>
  <si>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</si>
  <si>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</si>
  <si>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</si>
  <si>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</si>
  <si>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</si>
  <si>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</si>
  <si>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</si>
  <si>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</si>
  <si>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</si>
  <si>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</si>
  <si>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</si>
  <si>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</si>
  <si>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</si>
  <si>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</si>
  <si>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</si>
  <si>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</si>
  <si>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</si>
  <si>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</si>
  <si>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</si>
  <si>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</si>
  <si>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</si>
  <si>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</si>
  <si>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</si>
  <si>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</si>
  <si>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</si>
  <si>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</si>
  <si>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</si>
  <si>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</si>
  <si>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</si>
  <si>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</si>
  <si>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</si>
  <si>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</si>
  <si>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</si>
  <si>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</si>
  <si>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</si>
  <si>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</si>
  <si>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</si>
  <si>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</si>
  <si>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</si>
  <si>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</si>
  <si>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</si>
  <si>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</si>
  <si>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</si>
  <si>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</si>
  <si>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</si>
  <si>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</si>
  <si>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</si>
  <si>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</si>
  <si>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</si>
  <si>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</si>
  <si>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</si>
  <si>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</si>
  <si>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</si>
  <si>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</si>
  <si>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</si>
  <si>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</si>
  <si>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</si>
  <si>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</si>
  <si>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</si>
  <si>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</si>
  <si>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</si>
  <si>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</si>
  <si>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</si>
  <si>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</si>
  <si>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</si>
  <si>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</si>
  <si>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</si>
  <si>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</si>
  <si>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</si>
  <si>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</si>
  <si>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</si>
  <si>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</si>
  <si>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</si>
  <si>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</si>
  <si>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</si>
  <si>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</si>
  <si>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</si>
  <si>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</si>
  <si>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</si>
  <si>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</si>
  <si>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</si>
  <si>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</si>
  <si>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</si>
  <si>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</si>
  <si>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</si>
  <si>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</si>
  <si>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</si>
  <si>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</si>
  <si>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</si>
  <si>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</si>
  <si>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</si>
  <si>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</si>
  <si>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</si>
  <si>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</si>
  <si>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</si>
  <si>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</si>
  <si>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</si>
  <si>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</si>
  <si>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</si>
  <si>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</si>
  <si>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</si>
  <si>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</si>
  <si>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</si>
  <si>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</si>
  <si>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</si>
  <si>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</si>
  <si>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</si>
  <si>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</si>
  <si>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</si>
  <si>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</si>
  <si>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</si>
  <si>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</si>
  <si>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</si>
  <si>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</si>
  <si>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</si>
  <si>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</si>
  <si>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</si>
  <si>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</si>
  <si>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</si>
  <si>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</si>
  <si>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</si>
  <si>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</si>
  <si>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</si>
  <si>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</si>
  <si>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</si>
  <si>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</si>
  <si>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</si>
  <si>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</si>
  <si>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</si>
  <si>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</si>
  <si>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</si>
  <si>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</si>
  <si>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</si>
  <si>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</si>
  <si>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</si>
  <si>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</si>
  <si>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</si>
  <si>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</si>
  <si>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</si>
  <si>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</si>
  <si>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</si>
  <si>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</si>
  <si>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</si>
  <si>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</si>
  <si>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</si>
  <si>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</si>
  <si>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</si>
  <si>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</si>
  <si>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</si>
  <si>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</si>
  <si>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</si>
  <si>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</si>
  <si>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</si>
  <si>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</si>
  <si>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</si>
  <si>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</si>
  <si>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</si>
  <si>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</si>
  <si>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</si>
  <si>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</si>
  <si>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</si>
  <si>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</si>
  <si>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</si>
  <si>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</si>
  <si>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</si>
  <si>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</si>
  <si>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</si>
  <si>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</si>
  <si>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</si>
  <si>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</si>
  <si>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</si>
  <si>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</si>
  <si>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</si>
  <si>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</si>
  <si>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</si>
  <si>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</si>
  <si>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</si>
  <si>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</si>
  <si>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</si>
  <si>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</si>
  <si>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</si>
  <si>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</si>
  <si>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</si>
  <si>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</si>
  <si>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</si>
  <si>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</si>
  <si>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</si>
  <si>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</si>
  <si>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</si>
  <si>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</si>
  <si>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</si>
  <si>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</si>
  <si>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</si>
  <si>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</si>
  <si>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</si>
  <si>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</si>
  <si>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</si>
  <si>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</si>
  <si>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</si>
  <si>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</si>
  <si>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</si>
  <si>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</si>
  <si>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</si>
  <si>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</si>
  <si>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</si>
  <si>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</si>
  <si>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</si>
  <si>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</si>
  <si>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</si>
  <si>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</si>
  <si>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</si>
  <si>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</si>
  <si>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</si>
  <si>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</si>
  <si>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</si>
  <si>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</si>
  <si>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</si>
  <si>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</si>
  <si>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</si>
  <si>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</si>
  <si>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</si>
  <si>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</si>
  <si>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</si>
  <si>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</si>
  <si>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</si>
  <si>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</si>
  <si>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</si>
  <si>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</si>
  <si>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</si>
  <si>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</si>
  <si>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</si>
  <si>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</si>
  <si>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</si>
  <si>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</si>
  <si>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</si>
  <si>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</si>
  <si>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</si>
  <si>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</si>
  <si>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</si>
  <si>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</si>
  <si>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</si>
  <si>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</si>
  <si>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</si>
  <si>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</si>
  <si>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</si>
  <si>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</si>
  <si>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</si>
  <si>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</si>
  <si>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</si>
  <si>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</si>
  <si>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</si>
  <si>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</si>
  <si>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</si>
  <si>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</si>
  <si>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</si>
  <si>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</si>
  <si>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</si>
  <si>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</si>
  <si>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</si>
  <si>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</si>
  <si>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</si>
  <si>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</si>
  <si>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</si>
  <si>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</si>
  <si>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</si>
  <si>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</si>
  <si>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</si>
  <si>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</si>
  <si>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</si>
  <si>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</si>
  <si>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</si>
  <si>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</si>
  <si>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</si>
  <si>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</si>
  <si>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</si>
  <si>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</si>
  <si>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</si>
  <si>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</si>
  <si>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</si>
  <si>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</si>
  <si>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</si>
  <si>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</si>
  <si>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</si>
  <si>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</si>
  <si>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</si>
  <si>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</si>
  <si>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</si>
  <si>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</si>
  <si>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</si>
  <si>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</si>
  <si>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</si>
  <si>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</si>
  <si>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</si>
  <si>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</si>
  <si>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</si>
  <si>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</si>
  <si>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</si>
  <si>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</si>
  <si>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</si>
  <si>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</si>
  <si>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</si>
  <si>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</si>
  <si>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</si>
  <si>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</si>
  <si>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</si>
  <si>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</si>
  <si>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</si>
  <si>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</si>
  <si>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</si>
  <si>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</si>
  <si>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</si>
  <si>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</si>
  <si>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</si>
  <si>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</si>
  <si>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</si>
  <si>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</si>
  <si>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</si>
  <si>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</si>
  <si>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</si>
  <si>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</si>
  <si>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</si>
  <si>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</si>
  <si>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</si>
  <si>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</si>
  <si>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</si>
  <si>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</si>
  <si>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</si>
  <si>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</si>
  <si>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</si>
  <si>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</si>
  <si>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</si>
  <si>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</si>
  <si>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</si>
  <si>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</si>
  <si>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</si>
  <si>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</si>
  <si>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</si>
  <si>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</si>
  <si>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</si>
  <si>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</si>
  <si>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</si>
  <si>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</si>
  <si>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</si>
  <si>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</si>
  <si>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</si>
  <si>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</si>
  <si>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</si>
  <si>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</si>
  <si>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</si>
  <si>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</si>
  <si>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</si>
  <si>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</si>
  <si>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</si>
  <si>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</si>
  <si>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</si>
  <si>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</si>
  <si>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</si>
  <si>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</si>
  <si>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</si>
  <si>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</si>
  <si>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</si>
  <si>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</si>
  <si>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</si>
  <si>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</si>
  <si>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</si>
  <si>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</si>
  <si>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</si>
  <si>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</si>
  <si>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</si>
  <si>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</si>
  <si>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</si>
  <si>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</si>
  <si>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</si>
  <si>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</si>
  <si>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</si>
  <si>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</si>
  <si>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</si>
  <si>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</si>
  <si>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</si>
  <si>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</si>
  <si>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</si>
  <si>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</si>
  <si>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</si>
  <si>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</si>
  <si>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</si>
  <si>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</si>
  <si>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</si>
  <si>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</si>
  <si>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</si>
  <si>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</si>
  <si>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</si>
  <si>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</si>
  <si>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</si>
  <si>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</si>
  <si>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</si>
  <si>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</si>
  <si>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</si>
  <si>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</si>
  <si>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</si>
  <si>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</si>
  <si>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</si>
  <si>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</si>
  <si>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</si>
  <si>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</si>
  <si>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</si>
  <si>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</si>
  <si>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</si>
  <si>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</si>
  <si>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</si>
  <si>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</si>
  <si>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</si>
  <si>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</si>
  <si>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</si>
  <si>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</si>
  <si>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</si>
  <si>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</si>
  <si>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</si>
  <si>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</si>
  <si>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</si>
  <si>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</si>
  <si>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</si>
  <si>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</si>
  <si>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</si>
  <si>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</si>
  <si>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</si>
  <si>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</si>
  <si>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</si>
  <si>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</si>
  <si>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</si>
  <si>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</si>
  <si>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</si>
  <si>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</si>
  <si>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</si>
  <si>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</si>
  <si>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</si>
  <si>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</si>
  <si>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</si>
  <si>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</si>
  <si>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</si>
  <si>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</si>
  <si>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</si>
  <si>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</si>
  <si>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</si>
  <si>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</si>
  <si>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</si>
  <si>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</si>
  <si>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</si>
  <si>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</si>
  <si>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</si>
  <si>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</si>
  <si>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</si>
  <si>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</si>
  <si>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</si>
  <si>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</si>
  <si>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</si>
  <si>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</si>
  <si>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</si>
  <si>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</si>
  <si>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</si>
  <si>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</si>
  <si>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</si>
  <si>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</si>
  <si>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</si>
  <si>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</si>
  <si>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</si>
  <si>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</si>
  <si>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</si>
  <si>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</si>
  <si>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</si>
  <si>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</si>
  <si>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</si>
  <si>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</si>
  <si>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</si>
  <si>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</si>
  <si>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</si>
  <si>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</si>
  <si>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</si>
  <si>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</si>
  <si>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</si>
  <si>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</si>
  <si>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</si>
  <si>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</si>
  <si>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</si>
  <si>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</si>
  <si>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</si>
  <si>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</si>
  <si>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</si>
  <si>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</si>
  <si>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</si>
  <si>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</si>
  <si>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</si>
  <si>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</si>
  <si>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</si>
  <si>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</si>
  <si>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</si>
  <si>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</si>
  <si>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</si>
  <si>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</si>
  <si>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</si>
  <si>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</si>
  <si>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</si>
  <si>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</si>
  <si>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</si>
  <si>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</si>
  <si>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</si>
  <si>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</si>
  <si>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</si>
  <si>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</si>
  <si>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</si>
  <si>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</si>
  <si>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</si>
  <si>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</si>
  <si>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</si>
  <si>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</si>
  <si>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</si>
  <si>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</si>
  <si>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</si>
  <si>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</si>
  <si>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</si>
  <si>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</si>
  <si>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</si>
  <si>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</si>
  <si>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</si>
  <si>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</si>
  <si>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</si>
  <si>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</si>
  <si>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</si>
  <si>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</si>
  <si>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</si>
  <si>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</si>
  <si>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</si>
  <si>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</si>
  <si>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</si>
  <si>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</si>
  <si>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</si>
  <si>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</si>
  <si>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</si>
  <si>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</si>
  <si>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</si>
  <si>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</si>
  <si>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</si>
  <si>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</si>
  <si>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</si>
  <si>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</si>
  <si>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</si>
  <si>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</si>
  <si>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</si>
  <si>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</si>
  <si>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</si>
  <si>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</si>
  <si>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</si>
  <si>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</si>
  <si>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</si>
  <si>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</si>
  <si>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</si>
  <si>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</si>
  <si>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</si>
  <si>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</si>
  <si>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</si>
  <si>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</si>
  <si>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</si>
  <si>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</si>
  <si>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</si>
  <si>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</si>
  <si>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</si>
  <si>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</si>
  <si>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</si>
  <si>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</si>
  <si>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</si>
  <si>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</si>
  <si>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</si>
  <si>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</si>
  <si>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</si>
  <si>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</si>
  <si>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</si>
  <si>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</si>
  <si>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</si>
  <si>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</si>
  <si>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</si>
  <si>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</si>
  <si>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</si>
  <si>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</si>
  <si>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</si>
  <si>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</si>
  <si>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</si>
  <si>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</si>
  <si>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</si>
  <si>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</si>
  <si>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</si>
  <si>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</si>
  <si>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</si>
  <si>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</si>
  <si>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</si>
  <si>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</si>
  <si>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</si>
  <si>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</si>
  <si>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</si>
  <si>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</si>
  <si>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</si>
  <si>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</si>
  <si>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</si>
  <si>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</si>
  <si>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</si>
  <si>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</si>
  <si>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</si>
  <si>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</si>
  <si>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</si>
  <si>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</si>
  <si>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</si>
  <si>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</si>
  <si>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</si>
  <si>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</si>
  <si>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</si>
  <si>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</si>
  <si>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</si>
  <si>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</si>
  <si>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</si>
  <si>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</si>
  <si>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</si>
  <si>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</si>
  <si>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</si>
  <si>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</si>
  <si>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</si>
  <si>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</si>
  <si>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</si>
  <si>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</si>
  <si>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</si>
  <si>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</si>
  <si>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</si>
  <si>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</si>
  <si>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</si>
  <si>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</si>
  <si>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</si>
  <si>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</si>
  <si>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</si>
  <si>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</si>
  <si>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</si>
  <si>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</si>
  <si>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</si>
  <si>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</si>
  <si>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</si>
  <si>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</si>
  <si>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</si>
  <si>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</si>
  <si>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</si>
  <si>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</si>
  <si>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</si>
  <si>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</si>
  <si>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</si>
  <si>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</si>
  <si>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</si>
  <si>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</si>
  <si>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</si>
  <si>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</si>
  <si>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</si>
  <si>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</si>
  <si>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</si>
  <si>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</si>
  <si>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</si>
  <si>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</si>
  <si>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</si>
  <si>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</si>
  <si>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</si>
  <si>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</si>
  <si>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</si>
  <si>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</si>
  <si>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</si>
  <si>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</si>
  <si>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</si>
  <si>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</si>
  <si>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</si>
  <si>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</si>
  <si>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</si>
  <si>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</si>
  <si>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</si>
  <si>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</si>
  <si>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</si>
  <si>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</si>
  <si>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</si>
  <si>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</si>
  <si>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</si>
  <si>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</si>
  <si>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</si>
  <si>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</si>
  <si>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</si>
  <si>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</si>
  <si>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</si>
  <si>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</si>
  <si>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</si>
  <si>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</si>
  <si>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</si>
  <si>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</si>
  <si>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</si>
  <si>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</si>
  <si>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</si>
  <si>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</si>
  <si>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</si>
  <si>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</si>
  <si>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</si>
  <si>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</si>
  <si>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</si>
  <si>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</si>
  <si>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</si>
  <si>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</si>
  <si>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</si>
  <si>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</si>
  <si>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</si>
  <si>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</si>
  <si>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</si>
  <si>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</si>
  <si>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</si>
  <si>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</si>
  <si>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</si>
  <si>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</si>
  <si>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</si>
  <si>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</si>
  <si>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</si>
  <si>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</si>
  <si>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</si>
  <si>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</si>
  <si>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</si>
  <si>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</si>
  <si>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</si>
  <si>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</si>
  <si>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</si>
  <si>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</si>
  <si>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</si>
  <si>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</si>
  <si>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</si>
  <si>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</si>
  <si>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</si>
  <si>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</si>
  <si>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</si>
  <si>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</si>
  <si>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</si>
  <si>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</si>
  <si>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</si>
  <si>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</si>
  <si>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</si>
  <si>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</si>
  <si>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</si>
  <si>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</si>
  <si>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</si>
  <si>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</si>
  <si>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</si>
  <si>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</si>
  <si>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</si>
  <si>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</si>
  <si>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</si>
  <si>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</si>
  <si>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</si>
  <si>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</si>
  <si>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</si>
  <si>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</si>
  <si>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</si>
  <si>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</si>
  <si>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</si>
  <si>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</si>
  <si>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</si>
  <si>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</si>
  <si>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</si>
  <si>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</si>
  <si>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</si>
  <si>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</si>
  <si>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</si>
  <si>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</si>
  <si>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</si>
  <si>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</si>
  <si>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</si>
  <si>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</si>
  <si>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</si>
  <si>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</si>
  <si>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</si>
  <si>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</si>
  <si>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</si>
  <si>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</si>
  <si>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</si>
  <si>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</si>
  <si>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</si>
  <si>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</si>
  <si>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</si>
  <si>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</si>
  <si>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</si>
  <si>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</si>
  <si>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</si>
  <si>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</si>
  <si>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</si>
  <si>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</si>
  <si>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</si>
  <si>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</si>
  <si>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</si>
  <si>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</si>
  <si>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</si>
  <si>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</si>
  <si>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</si>
  <si>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</si>
  <si>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</si>
  <si>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</si>
  <si>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</si>
  <si>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</si>
  <si>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</si>
  <si>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</si>
  <si>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</si>
  <si>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</si>
  <si>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</si>
  <si>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</si>
  <si>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</si>
  <si>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</si>
  <si>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</si>
  <si>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</si>
  <si>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</si>
  <si>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</si>
  <si>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</si>
  <si>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</si>
  <si>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</si>
  <si>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</si>
  <si>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</si>
  <si>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</si>
  <si>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</si>
  <si>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</si>
  <si>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</si>
  <si>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</si>
  <si>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</si>
  <si>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</si>
  <si>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</si>
  <si>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</si>
  <si>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</si>
  <si>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</si>
  <si>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</si>
  <si>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</si>
  <si>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</si>
  <si>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</si>
  <si>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</si>
  <si>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</si>
  <si>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</si>
  <si>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</si>
  <si>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</si>
  <si>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</si>
  <si>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</si>
  <si>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</si>
  <si>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</si>
  <si>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</si>
  <si>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</si>
  <si>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</si>
  <si>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</si>
  <si>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</si>
  <si>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</si>
  <si>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</si>
  <si>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</si>
  <si>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</si>
  <si>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</si>
  <si>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</si>
  <si>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</si>
  <si>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</si>
  <si>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</si>
  <si>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</si>
  <si>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</si>
  <si>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</si>
  <si>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</si>
  <si>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</si>
  <si>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</si>
  <si>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</si>
  <si>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</si>
  <si>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</si>
  <si>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</si>
  <si>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</si>
  <si>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</si>
  <si>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</si>
  <si>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</si>
  <si>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</si>
  <si>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</si>
  <si>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</si>
  <si>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</si>
  <si>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</si>
  <si>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</si>
  <si>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</si>
  <si>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</si>
  <si>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</si>
  <si>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</si>
  <si>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</si>
  <si>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</si>
  <si>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</si>
  <si>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</si>
  <si>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</si>
  <si>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</si>
  <si>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</si>
  <si>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</si>
  <si>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</si>
  <si>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</si>
  <si>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</si>
  <si>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</si>
  <si>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</si>
  <si>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</si>
  <si>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</si>
  <si>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</si>
  <si>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</si>
  <si>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</si>
  <si>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</si>
  <si>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</si>
  <si>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</si>
  <si>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</si>
  <si>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</si>
  <si>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</si>
  <si>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</si>
  <si>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</si>
  <si>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</si>
  <si>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</si>
  <si>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</si>
  <si>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</si>
  <si>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</si>
  <si>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</si>
  <si>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</si>
  <si>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</si>
  <si>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</si>
  <si>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</si>
  <si>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</si>
  <si>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</si>
  <si>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</si>
  <si>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</si>
  <si>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</si>
  <si>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</si>
  <si>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</si>
  <si>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</si>
  <si>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</si>
  <si>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</si>
  <si>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</si>
  <si>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</si>
  <si>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</si>
  <si>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</si>
  <si>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</si>
  <si>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</si>
  <si>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</si>
  <si>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</si>
  <si>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</si>
  <si>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</si>
  <si>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</si>
  <si>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</si>
  <si>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</si>
  <si>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</si>
  <si>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</si>
  <si>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</si>
  <si>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</si>
  <si>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</si>
  <si>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</si>
  <si>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</si>
  <si>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</si>
  <si>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</si>
  <si>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</si>
  <si>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</si>
  <si>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</si>
  <si>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</si>
  <si>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</si>
  <si>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</si>
  <si>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</si>
  <si>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</si>
  <si>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</si>
  <si>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</si>
  <si>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</si>
  <si>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</si>
  <si>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</si>
  <si>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</si>
  <si>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</si>
  <si>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</si>
  <si>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</si>
  <si>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</si>
  <si>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</si>
  <si>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</si>
  <si>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</si>
  <si>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</si>
  <si>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</si>
  <si>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</si>
  <si>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</si>
  <si>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</si>
  <si>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</si>
  <si>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</si>
  <si>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</si>
  <si>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</si>
  <si>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</si>
  <si>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</si>
  <si>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</si>
  <si>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</si>
  <si>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</si>
  <si>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</si>
  <si>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</si>
  <si>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</si>
  <si>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</si>
  <si>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</si>
  <si>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</si>
  <si>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</si>
  <si>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</si>
  <si>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</si>
  <si>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</si>
  <si>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</si>
  <si>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</si>
  <si>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</si>
  <si>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</si>
  <si>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</si>
  <si>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</si>
  <si>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</si>
  <si>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</si>
  <si>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</si>
  <si>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</si>
  <si>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</si>
  <si>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</si>
  <si>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</si>
  <si>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</si>
  <si>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</si>
  <si>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</si>
  <si>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</si>
  <si>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</si>
  <si>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</si>
  <si>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</si>
  <si>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</si>
  <si>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</si>
  <si>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</si>
  <si>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</si>
  <si>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</si>
  <si>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</si>
  <si>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</si>
  <si>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</si>
  <si>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</si>
  <si>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</si>
  <si>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</si>
  <si>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</si>
  <si>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</si>
  <si>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</si>
  <si>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</si>
  <si>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</si>
  <si>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</si>
  <si>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</si>
  <si>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</si>
  <si>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</si>
  <si>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</si>
  <si>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</si>
  <si>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</si>
  <si>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</si>
  <si>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</si>
  <si>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</si>
  <si>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</si>
  <si>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</si>
  <si>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</si>
  <si>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</si>
  <si>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</si>
  <si>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</si>
  <si>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</si>
  <si>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</si>
  <si>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</si>
  <si>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</si>
  <si>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</si>
  <si>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</si>
  <si>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</si>
  <si>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</si>
  <si>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</si>
  <si>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</si>
  <si>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</si>
  <si>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</si>
  <si>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</si>
  <si>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</si>
  <si>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</si>
  <si>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</si>
  <si>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</si>
  <si>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</si>
  <si>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</si>
  <si>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</si>
  <si>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</si>
  <si>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</si>
  <si>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</si>
  <si>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</si>
  <si>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</si>
  <si>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</si>
  <si>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</si>
  <si>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</si>
  <si>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</si>
  <si>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</si>
  <si>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</si>
  <si>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</si>
  <si>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</si>
  <si>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</si>
  <si>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</si>
  <si>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</si>
  <si>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</si>
  <si>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</si>
  <si>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</si>
  <si>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</si>
  <si>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</si>
  <si>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</si>
  <si>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</si>
  <si>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</si>
  <si>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</si>
  <si>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</si>
  <si>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</si>
  <si>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</si>
  <si>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</si>
  <si>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</si>
  <si>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</si>
  <si>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</si>
  <si>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</si>
  <si>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</si>
  <si>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</si>
  <si>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</si>
  <si>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</si>
  <si>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</si>
  <si>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</si>
  <si>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</si>
  <si>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</si>
  <si>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</si>
  <si>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</si>
  <si>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</si>
  <si>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</si>
  <si>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</si>
  <si>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</si>
  <si>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</si>
  <si>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</si>
  <si>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</si>
  <si>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</si>
  <si>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</si>
  <si>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</si>
  <si>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</si>
  <si>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</si>
  <si>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</si>
  <si>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</si>
  <si>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</si>
  <si>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</si>
  <si>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</si>
  <si>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</si>
  <si>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</si>
  <si>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</si>
  <si>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</si>
  <si>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</si>
  <si>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</si>
  <si>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</si>
  <si>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</si>
  <si>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</si>
  <si>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</si>
  <si>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</si>
  <si>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</si>
  <si>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</si>
  <si>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</si>
  <si>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</si>
  <si>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</si>
  <si>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</si>
  <si>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</si>
  <si>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</si>
  <si>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</si>
  <si>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</si>
  <si>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</si>
  <si>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</si>
  <si>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</si>
  <si>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</si>
  <si>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</si>
  <si>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</si>
  <si>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</si>
  <si>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</si>
  <si>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</si>
  <si>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</si>
  <si>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</si>
  <si>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</si>
  <si>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</si>
  <si>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</si>
  <si>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</si>
  <si>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</si>
  <si>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</si>
  <si>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</si>
  <si>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</si>
  <si>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</si>
  <si>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</si>
  <si>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</si>
  <si>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</si>
  <si>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</si>
  <si>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</si>
  <si>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</si>
  <si>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</si>
  <si>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</si>
  <si>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</si>
  <si>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</si>
  <si>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</si>
  <si>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</si>
  <si>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</si>
  <si>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</si>
  <si>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</si>
  <si>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</si>
  <si>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</si>
  <si>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</si>
  <si>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</si>
  <si>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</si>
  <si>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</si>
  <si>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</si>
  <si>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</si>
  <si>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</si>
  <si>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</si>
  <si>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</si>
  <si>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</si>
  <si>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</si>
  <si>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</si>
  <si>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</si>
  <si>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</si>
  <si>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</si>
  <si>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</si>
  <si>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</si>
  <si>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</si>
  <si>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</si>
  <si>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</si>
  <si>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</si>
  <si>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</si>
  <si>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</si>
  <si>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</si>
  <si>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</si>
  <si>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</si>
  <si>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</si>
  <si>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</si>
  <si>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</si>
  <si>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</si>
  <si>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</si>
  <si>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</si>
  <si>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</si>
  <si>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</si>
  <si>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</si>
  <si>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</si>
  <si>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</si>
  <si>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</si>
  <si>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</si>
  <si>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</si>
  <si>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</si>
  <si>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</si>
  <si>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</si>
  <si>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</si>
  <si>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</si>
  <si>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</si>
  <si>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</si>
  <si>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</si>
  <si>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</si>
  <si>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</si>
  <si>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</si>
  <si>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</si>
  <si>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</si>
  <si>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</si>
  <si>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</si>
  <si>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</si>
  <si>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</si>
  <si>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</si>
  <si>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</si>
  <si>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</si>
  <si>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</si>
  <si>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</si>
  <si>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</si>
  <si>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</si>
  <si>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</si>
  <si>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</si>
  <si>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</si>
  <si>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</si>
  <si>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</si>
  <si>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</si>
  <si>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</si>
  <si>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</si>
  <si>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</si>
  <si>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</si>
  <si>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</si>
  <si>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</si>
  <si>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</si>
  <si>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</si>
  <si>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</si>
  <si>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</si>
  <si>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</si>
  <si>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</si>
  <si>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</si>
  <si>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</si>
  <si>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</si>
  <si>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</si>
  <si>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</si>
  <si>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</si>
  <si>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</si>
  <si>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</si>
  <si>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</si>
  <si>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</si>
  <si>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</si>
  <si>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</si>
  <si>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</si>
  <si>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</si>
  <si>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</si>
  <si>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</si>
  <si>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</si>
  <si>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</si>
  <si>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</si>
  <si>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</si>
  <si>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</si>
  <si>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</si>
  <si>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</si>
  <si>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</si>
  <si>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</si>
  <si>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</si>
  <si>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</si>
  <si>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</si>
  <si>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</si>
  <si>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</si>
  <si>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</si>
  <si>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</si>
  <si>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</si>
  <si>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</si>
  <si>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</si>
  <si>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</si>
  <si>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</si>
  <si>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</si>
  <si>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</si>
  <si>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</si>
  <si>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</si>
  <si>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</si>
  <si>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</si>
  <si>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</si>
  <si>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</si>
  <si>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</si>
  <si>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</si>
  <si>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</si>
  <si>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</si>
  <si>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</si>
  <si>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</si>
  <si>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</si>
  <si>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</si>
  <si>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</si>
  <si>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</si>
  <si>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</si>
  <si>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</si>
  <si>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</si>
  <si>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</si>
  <si>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</si>
  <si>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</si>
  <si>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</si>
  <si>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</si>
  <si>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</si>
  <si>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</si>
  <si>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</si>
  <si>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</si>
  <si>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</si>
  <si>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</si>
  <si>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</si>
  <si>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</si>
  <si>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</si>
  <si>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</si>
  <si>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</si>
  <si>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</si>
  <si>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</si>
  <si>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</si>
  <si>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</si>
  <si>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</si>
  <si>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</si>
  <si>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</si>
  <si>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</si>
  <si>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</si>
  <si>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</si>
  <si>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</si>
  <si>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</si>
  <si>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</si>
  <si>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</si>
  <si>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</si>
  <si>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</si>
  <si>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</si>
  <si>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</si>
  <si>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</si>
  <si>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</si>
  <si>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</si>
  <si>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</si>
  <si>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</si>
  <si>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</si>
  <si>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</si>
  <si>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</si>
  <si>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</si>
  <si>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</si>
  <si>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</si>
  <si>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</si>
  <si>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</si>
  <si>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</si>
  <si>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</si>
  <si>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</si>
  <si>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</si>
  <si>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</si>
  <si>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</si>
  <si>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</si>
  <si>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</si>
  <si>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</si>
  <si>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</si>
  <si>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</si>
  <si>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</si>
  <si>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</si>
  <si>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</si>
  <si>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</si>
  <si>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</si>
  <si>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</si>
  <si>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</si>
  <si>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</si>
  <si>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</si>
  <si>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</si>
  <si>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</si>
  <si>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</si>
  <si>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</si>
  <si>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</si>
  <si>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</si>
  <si>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</si>
  <si>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</si>
  <si>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</si>
  <si>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</si>
  <si>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</si>
  <si>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</si>
  <si>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</si>
  <si>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</si>
  <si>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</si>
  <si>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</si>
  <si>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</si>
  <si>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</si>
  <si>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</si>
  <si>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</si>
  <si>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</si>
  <si>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</si>
  <si>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</si>
  <si>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</si>
  <si>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</si>
  <si>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</si>
  <si>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</si>
  <si>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</si>
  <si>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</si>
  <si>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</si>
  <si>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</si>
  <si>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</si>
  <si>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</si>
  <si>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</si>
  <si>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</si>
  <si>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</si>
  <si>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</si>
  <si>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</si>
  <si>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</si>
  <si>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</si>
  <si>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</si>
  <si>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</si>
  <si>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</si>
  <si>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</si>
  <si>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</si>
  <si>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</si>
  <si>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</si>
  <si>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</si>
  <si>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</si>
  <si>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</si>
  <si>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</si>
  <si>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</si>
  <si>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</si>
  <si>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</si>
  <si>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</si>
  <si>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</si>
  <si>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</si>
  <si>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</si>
  <si>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</si>
  <si>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</si>
  <si>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</si>
  <si>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</si>
  <si>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</si>
  <si>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</si>
  <si>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</si>
  <si>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</si>
  <si>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</si>
  <si>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</si>
  <si>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</si>
  <si>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</si>
  <si>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</si>
  <si>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</si>
  <si>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</si>
  <si>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</si>
  <si>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</si>
  <si>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</si>
  <si>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</si>
  <si>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</si>
  <si>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</si>
  <si>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</si>
  <si>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</si>
  <si>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</si>
  <si>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</si>
  <si>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</si>
  <si>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</si>
  <si>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</si>
  <si>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</si>
  <si>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</si>
  <si>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</si>
  <si>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</si>
  <si>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</si>
  <si>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</si>
  <si>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</si>
  <si>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</si>
  <si>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</si>
  <si>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</si>
  <si>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</si>
  <si>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</si>
  <si>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</si>
  <si>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</si>
  <si>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</si>
  <si>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</si>
  <si>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</si>
  <si>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</si>
  <si>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</si>
  <si>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</si>
  <si>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</si>
  <si>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</si>
  <si>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</si>
  <si>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</si>
  <si>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</si>
  <si>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</si>
  <si>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</si>
  <si>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</si>
  <si>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</si>
  <si>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</si>
  <si>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</si>
  <si>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</si>
  <si>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</si>
  <si>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</si>
  <si>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</si>
  <si>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</si>
  <si>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</si>
  <si>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</si>
  <si>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</si>
  <si>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</si>
  <si>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</si>
  <si>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</si>
  <si>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</si>
  <si>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</si>
  <si>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</si>
  <si>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</si>
  <si>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</si>
  <si>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</si>
  <si>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</si>
  <si>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</si>
  <si>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</si>
  <si>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</si>
  <si>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</si>
  <si>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</si>
  <si>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</si>
  <si>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</si>
  <si>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</si>
  <si>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</si>
  <si>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</si>
  <si>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</si>
  <si>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</si>
  <si>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</si>
  <si>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</si>
  <si>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</si>
  <si>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</si>
  <si>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</si>
  <si>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</si>
  <si>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</si>
  <si>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</si>
  <si>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</si>
  <si>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</si>
  <si>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</si>
  <si>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</si>
  <si>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</si>
  <si>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</si>
  <si>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</si>
  <si>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</si>
  <si>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</si>
  <si>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</si>
  <si>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</si>
  <si>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</si>
  <si>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</si>
  <si>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</si>
  <si>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</si>
  <si>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</si>
  <si>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</si>
  <si>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</si>
  <si>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</si>
  <si>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</si>
  <si>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</si>
  <si>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</si>
  <si>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</si>
  <si>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</si>
  <si>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</si>
  <si>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</si>
  <si>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</si>
  <si>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</si>
  <si>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</si>
  <si>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</si>
  <si>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</si>
  <si>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</si>
  <si>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</si>
  <si>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</si>
  <si>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</si>
  <si>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</si>
  <si>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</si>
  <si>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</si>
  <si>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</si>
  <si>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</si>
  <si>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</si>
  <si>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</si>
  <si>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</si>
  <si>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</si>
  <si>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</si>
  <si>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</si>
  <si>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</si>
  <si>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</si>
  <si>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</si>
  <si>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</si>
  <si>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</si>
  <si>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</si>
  <si>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</si>
  <si>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</si>
  <si>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</si>
  <si>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</si>
  <si>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</si>
  <si>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</si>
  <si>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</si>
  <si>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</si>
  <si>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</si>
  <si>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</si>
  <si>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</si>
  <si>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</si>
  <si>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</si>
  <si>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</si>
  <si>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</si>
  <si>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</si>
  <si>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</si>
  <si>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</si>
  <si>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</si>
  <si>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</si>
  <si>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</si>
  <si>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</si>
  <si>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</si>
  <si>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</si>
  <si>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</si>
  <si>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</si>
  <si>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</si>
  <si>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</si>
  <si>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</si>
  <si>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</si>
  <si>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</si>
  <si>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</si>
  <si>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</si>
  <si>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</si>
  <si>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</si>
  <si>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</si>
  <si>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</si>
  <si>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</si>
  <si>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</si>
  <si>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</si>
  <si>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</si>
  <si>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</si>
  <si>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</si>
  <si>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</si>
  <si>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</si>
  <si>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</si>
  <si>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</si>
  <si>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</si>
  <si>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</si>
  <si>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</si>
  <si>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</si>
  <si>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</si>
  <si>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</si>
  <si>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</si>
  <si>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</si>
  <si>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</si>
  <si>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</si>
  <si>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</si>
  <si>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</si>
  <si>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</si>
  <si>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</si>
  <si>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</si>
  <si>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</si>
  <si>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</si>
  <si>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</si>
  <si>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</si>
  <si>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</si>
  <si>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</si>
  <si>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</si>
  <si>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</si>
  <si>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</si>
  <si>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</si>
  <si>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</si>
  <si>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</si>
  <si>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</si>
  <si>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</si>
  <si>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</si>
  <si>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</si>
  <si>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</si>
  <si>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</si>
  <si>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</si>
  <si>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</si>
  <si>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</si>
  <si>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</si>
  <si>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</si>
  <si>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</si>
  <si>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</si>
  <si>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</si>
  <si>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</si>
  <si>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</si>
  <si>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</si>
  <si>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</si>
  <si>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</si>
  <si>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</si>
  <si>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</si>
  <si>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</si>
  <si>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</si>
  <si>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</si>
  <si>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</si>
  <si>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</si>
  <si>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</si>
  <si>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</si>
  <si>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</si>
  <si>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</si>
  <si>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</si>
  <si>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</si>
  <si>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</si>
  <si>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</si>
  <si>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</si>
  <si>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</si>
  <si>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</si>
  <si>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</si>
  <si>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</si>
  <si>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</si>
  <si>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</si>
  <si>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</si>
  <si>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</si>
  <si>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</si>
  <si>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</si>
  <si>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</si>
  <si>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</si>
  <si>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</si>
  <si>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</si>
  <si>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</si>
  <si>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</si>
  <si>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</si>
  <si>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</si>
  <si>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</si>
  <si>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</si>
  <si>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</si>
  <si>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</si>
  <si>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</si>
  <si>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</si>
  <si>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</si>
  <si>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</si>
  <si>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</si>
  <si>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</si>
  <si>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</si>
  <si>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</si>
  <si>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</si>
  <si>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</si>
  <si>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</si>
  <si>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</si>
  <si>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</si>
  <si>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</si>
  <si>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</si>
  <si>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</si>
  <si>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</si>
  <si>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</si>
  <si>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</si>
  <si>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</si>
  <si>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</si>
  <si>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</si>
  <si>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</si>
  <si>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</si>
  <si>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</si>
  <si>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</si>
  <si>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</si>
  <si>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</si>
  <si>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</si>
  <si>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</si>
  <si>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</si>
  <si>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</si>
  <si>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</si>
  <si>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</si>
  <si>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</si>
  <si>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</si>
  <si>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</si>
  <si>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</si>
  <si>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</si>
  <si>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</si>
  <si>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</si>
  <si>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</si>
  <si>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</si>
  <si>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</si>
  <si>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</si>
  <si>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</si>
  <si>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</si>
  <si>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</si>
  <si>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</si>
  <si>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</si>
  <si>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</si>
  <si>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</si>
  <si>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</si>
  <si>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</si>
  <si>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</si>
  <si>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</si>
  <si>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</si>
  <si>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</si>
  <si>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</si>
  <si>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</si>
  <si>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</si>
  <si>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</si>
  <si>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</si>
  <si>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</si>
  <si>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</si>
  <si>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</si>
  <si>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</si>
  <si>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</si>
  <si>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</si>
  <si>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</si>
  <si>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</si>
  <si>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</si>
  <si>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</si>
  <si>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</si>
  <si>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</si>
  <si>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</si>
  <si>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</si>
  <si>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</si>
  <si>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</si>
  <si>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</si>
  <si>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</si>
  <si>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</si>
  <si>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</si>
  <si>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</si>
  <si>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</si>
  <si>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</si>
  <si>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</si>
  <si>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</si>
  <si>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</si>
  <si>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</si>
  <si>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</si>
  <si>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</si>
  <si>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</si>
  <si>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</si>
  <si>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</si>
  <si>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</si>
  <si>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</si>
  <si>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</si>
  <si>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</si>
  <si>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</si>
  <si>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</si>
  <si>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</si>
  <si>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</si>
  <si>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</si>
  <si>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</si>
  <si>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</si>
  <si>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</si>
  <si>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</si>
  <si>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</si>
  <si>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</si>
  <si>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</si>
  <si>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</si>
  <si>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</si>
  <si>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</si>
  <si>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</si>
  <si>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</si>
  <si>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</si>
  <si>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</si>
  <si>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</si>
  <si>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</si>
  <si>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</si>
  <si>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</si>
  <si>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</si>
  <si>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</si>
  <si>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</si>
  <si>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</si>
  <si>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</si>
  <si>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</si>
  <si>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</si>
  <si>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</si>
  <si>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</si>
  <si>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</si>
  <si>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</si>
  <si>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</si>
  <si>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</si>
  <si>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</si>
  <si>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</si>
  <si>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</si>
  <si>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</si>
  <si>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</si>
  <si>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</si>
  <si>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</si>
  <si>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</si>
  <si>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</si>
  <si>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</si>
  <si>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</si>
  <si>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</si>
  <si>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</si>
  <si>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</si>
  <si>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</si>
  <si>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</si>
  <si>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</si>
  <si>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</si>
  <si>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</si>
  <si>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</si>
  <si>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</si>
  <si>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</si>
  <si>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</si>
  <si>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</si>
  <si>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</si>
  <si>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</si>
  <si>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</si>
  <si>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</si>
  <si>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</si>
  <si>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</si>
  <si>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</si>
  <si>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</si>
  <si>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</si>
  <si>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</si>
  <si>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</si>
  <si>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</si>
  <si>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</si>
  <si>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</si>
  <si>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</si>
  <si>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</si>
  <si>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</si>
  <si>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</si>
  <si>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</si>
  <si>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</si>
  <si>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</si>
  <si>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</si>
  <si>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</si>
  <si>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</si>
  <si>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</si>
  <si>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</si>
  <si>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</si>
  <si>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</si>
  <si>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</si>
  <si>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</si>
  <si>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</si>
  <si>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</si>
  <si>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</si>
  <si>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</si>
  <si>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</si>
  <si>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</si>
  <si>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</si>
  <si>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</si>
  <si>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</si>
  <si>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</si>
  <si>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</si>
  <si>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</si>
  <si>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</si>
  <si>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</si>
  <si>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</si>
  <si>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</si>
  <si>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</si>
  <si>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</si>
  <si>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</si>
  <si>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</si>
  <si>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</si>
  <si>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</si>
  <si>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</si>
  <si>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</si>
  <si>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</si>
  <si>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</si>
  <si>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</si>
  <si>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</si>
  <si>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</si>
  <si>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</si>
  <si>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</si>
  <si>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</si>
  <si>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</si>
  <si>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</si>
  <si>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</si>
  <si>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</si>
  <si>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</si>
  <si>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</si>
  <si>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</si>
  <si>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</si>
  <si>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</si>
  <si>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</si>
  <si>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</si>
  <si>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</si>
  <si>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</si>
  <si>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</si>
  <si>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</si>
  <si>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</si>
  <si>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</si>
  <si>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</si>
  <si>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</si>
  <si>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</si>
  <si>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</si>
  <si>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</si>
  <si>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</si>
  <si>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</si>
  <si>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</si>
  <si>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</si>
  <si>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</si>
  <si>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</si>
  <si>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</si>
  <si>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</si>
  <si>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</si>
  <si>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</si>
  <si>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</si>
  <si>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</si>
  <si>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</si>
  <si>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</si>
  <si>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</si>
  <si>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</si>
  <si>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</si>
  <si>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</si>
  <si>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</si>
  <si>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</si>
  <si>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</si>
  <si>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</si>
  <si>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</si>
  <si>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</si>
  <si>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</si>
  <si>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</si>
  <si>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</si>
  <si>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</si>
  <si>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</si>
  <si>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</si>
  <si>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</si>
  <si>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</si>
  <si>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</si>
  <si>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</si>
  <si>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</si>
  <si>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</si>
  <si>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</si>
  <si>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</si>
  <si>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</si>
  <si>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</si>
  <si>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</si>
  <si>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</si>
  <si>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</si>
  <si>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</si>
  <si>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</si>
  <si>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</si>
  <si>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</si>
  <si>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</si>
  <si>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</si>
  <si>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</si>
  <si>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</si>
  <si>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</si>
  <si>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</si>
  <si>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</si>
  <si>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</si>
  <si>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</si>
  <si>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</si>
  <si>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</si>
  <si>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</si>
  <si>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</si>
  <si>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</si>
  <si>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</si>
  <si>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</si>
  <si>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</si>
  <si>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</si>
  <si>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</si>
  <si>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</si>
  <si>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</si>
  <si>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</si>
  <si>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</si>
  <si>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</si>
  <si>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</si>
  <si>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</si>
  <si>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</si>
  <si>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</si>
  <si>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</si>
  <si>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</si>
  <si>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</si>
  <si>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</si>
  <si>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</si>
  <si>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</si>
  <si>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</si>
  <si>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</si>
  <si>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</si>
  <si>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</si>
  <si>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</si>
  <si>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</si>
  <si>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</si>
  <si>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</si>
  <si>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</si>
  <si>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</si>
  <si>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</si>
  <si>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</si>
  <si>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</si>
  <si>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</si>
  <si>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</si>
  <si>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</si>
  <si>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</si>
  <si>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</si>
  <si>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</si>
  <si>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</si>
  <si>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</si>
  <si>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</si>
  <si>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</si>
  <si>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</si>
  <si>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</si>
  <si>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</si>
  <si>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</si>
  <si>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</si>
  <si>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</si>
  <si>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</si>
  <si>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</si>
  <si>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</si>
  <si>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</si>
  <si>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</si>
  <si>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</si>
  <si>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</si>
  <si>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</si>
  <si>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</si>
  <si>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</si>
  <si>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</si>
  <si>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</si>
  <si>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</si>
  <si>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</si>
  <si>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</si>
  <si>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</si>
  <si>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</si>
  <si>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</si>
  <si>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</si>
  <si>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</si>
  <si>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</si>
  <si>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</si>
  <si>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</si>
  <si>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</si>
  <si>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</si>
  <si>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</si>
  <si>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</si>
  <si>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</si>
  <si>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</si>
  <si>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</si>
  <si>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</si>
  <si>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</si>
  <si>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</si>
  <si>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</si>
  <si>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</si>
  <si>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</si>
  <si>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</si>
  <si>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</si>
  <si>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</si>
  <si>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</si>
  <si>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</si>
  <si>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</si>
  <si>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</si>
  <si>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</si>
  <si>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</si>
  <si>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</si>
  <si>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</si>
  <si>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</si>
  <si>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</si>
  <si>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</si>
  <si>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</si>
  <si>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</si>
  <si>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</si>
  <si>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</si>
  <si>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</si>
  <si>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</si>
  <si>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</si>
  <si>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</si>
  <si>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</si>
  <si>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</si>
  <si>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</si>
  <si>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</si>
  <si>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</si>
  <si>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</si>
  <si>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</si>
  <si>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</si>
  <si>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</si>
  <si>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</si>
  <si>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</si>
  <si>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</si>
  <si>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</si>
  <si>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</si>
  <si>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</si>
  <si>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</si>
  <si>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</si>
  <si>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</si>
  <si>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</si>
  <si>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</si>
  <si>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</si>
  <si>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</si>
  <si>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</si>
  <si>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</si>
  <si>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</si>
  <si>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</si>
  <si>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</si>
  <si>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</si>
  <si>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</si>
  <si>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</si>
  <si>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</si>
  <si>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</si>
  <si>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</si>
  <si>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</si>
  <si>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</si>
  <si>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</si>
  <si>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</si>
  <si>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</si>
  <si>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</si>
  <si>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</si>
  <si>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</si>
  <si>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</si>
  <si>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</si>
  <si>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</si>
  <si>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</si>
  <si>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</si>
  <si>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</si>
  <si>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</si>
  <si>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</si>
  <si>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</si>
  <si>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</si>
  <si>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</si>
  <si>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</si>
  <si>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</si>
  <si>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</si>
  <si>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</si>
  <si>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</si>
  <si>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</si>
  <si>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</si>
  <si>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</si>
  <si>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</si>
  <si>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</si>
  <si>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</si>
  <si>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</si>
  <si>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</si>
  <si>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</si>
  <si>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</si>
  <si>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</si>
  <si>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</si>
  <si>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</si>
  <si>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</si>
  <si>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</si>
  <si>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</si>
  <si>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</si>
  <si>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</si>
  <si>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</si>
  <si>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</si>
  <si>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</si>
  <si>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</si>
  <si>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</si>
  <si>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</si>
  <si>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</si>
  <si>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</si>
  <si>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</si>
  <si>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</si>
  <si>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</si>
  <si>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</si>
  <si>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</si>
  <si>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</si>
  <si>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</si>
  <si>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</si>
  <si>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</si>
  <si>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</si>
  <si>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</si>
  <si>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</si>
  <si>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</si>
  <si>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</si>
  <si>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</si>
  <si>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</si>
  <si>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</si>
  <si>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</si>
  <si>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</si>
  <si>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</si>
  <si>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</si>
  <si>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</si>
  <si>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</si>
  <si>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</si>
  <si>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</si>
  <si>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</si>
  <si>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</si>
  <si>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</si>
  <si>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</si>
  <si>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</si>
  <si>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</si>
  <si>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</si>
  <si>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</si>
  <si>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</si>
  <si>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</si>
  <si>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</si>
  <si>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</si>
  <si>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</si>
  <si>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</si>
  <si>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</si>
  <si>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</si>
  <si>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</si>
  <si>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</si>
  <si>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</si>
  <si>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</si>
  <si>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</si>
  <si>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</si>
  <si>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</si>
  <si>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</si>
  <si>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</si>
  <si>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</si>
  <si>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</si>
  <si>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</si>
  <si>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</si>
  <si>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</si>
  <si>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</si>
  <si>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</si>
  <si>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</si>
  <si>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</si>
  <si>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</si>
  <si>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</si>
  <si>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</si>
  <si>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</si>
  <si>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</si>
  <si>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</si>
  <si>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</si>
  <si>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</si>
  <si>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</si>
  <si>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</si>
  <si>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</si>
  <si>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</si>
  <si>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</si>
  <si>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</si>
  <si>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</si>
  <si>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</si>
  <si>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</si>
  <si>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</si>
  <si>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</si>
  <si>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</si>
  <si>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</si>
  <si>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</si>
  <si>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</si>
  <si>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</si>
  <si>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</si>
  <si>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</si>
  <si>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</si>
  <si>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</si>
  <si>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</si>
  <si>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</si>
  <si>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</si>
  <si>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</si>
  <si>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</si>
  <si>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</si>
  <si>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</si>
  <si>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</si>
  <si>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</si>
  <si>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</si>
  <si>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</si>
  <si>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</si>
  <si>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</si>
  <si>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</si>
  <si>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</si>
  <si>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</si>
  <si>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</si>
  <si>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</si>
  <si>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</si>
  <si>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</si>
  <si>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</si>
  <si>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</si>
  <si>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</si>
  <si>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</si>
  <si>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</si>
  <si>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</si>
  <si>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</si>
  <si>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</si>
  <si>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</si>
  <si>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</si>
  <si>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</si>
  <si>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</si>
  <si>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</si>
  <si>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</si>
  <si>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</si>
  <si>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</si>
  <si>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</si>
  <si>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</si>
  <si>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</si>
  <si>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</si>
  <si>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</si>
  <si>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</si>
  <si>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</si>
  <si>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</si>
  <si>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</si>
  <si>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</si>
  <si>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</si>
  <si>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</si>
  <si>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</si>
  <si>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</si>
  <si>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</si>
  <si>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</si>
  <si>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</si>
  <si>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</si>
  <si>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</si>
  <si>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</si>
  <si>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</si>
  <si>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</si>
  <si>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</si>
  <si>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</si>
  <si>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</si>
  <si>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</si>
  <si>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</si>
  <si>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</si>
  <si>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</si>
  <si>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</si>
  <si>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</si>
  <si>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</si>
  <si>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</si>
  <si>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</si>
  <si>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</si>
  <si>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</si>
  <si>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</si>
  <si>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</si>
  <si>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</si>
  <si>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</si>
  <si>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</si>
  <si>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</si>
  <si>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</si>
  <si>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</si>
  <si>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</si>
  <si>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</si>
  <si>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</si>
  <si>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</si>
  <si>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</si>
  <si>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</si>
  <si>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</si>
  <si>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</si>
  <si>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</si>
  <si>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</si>
  <si>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</si>
  <si>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</si>
  <si>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</si>
  <si>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</si>
  <si>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</si>
  <si>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</si>
  <si>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</si>
  <si>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</si>
  <si>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</si>
  <si>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</si>
  <si>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</si>
  <si>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</si>
  <si>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</si>
  <si>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</si>
  <si>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</si>
  <si>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</si>
  <si>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</si>
  <si>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</si>
  <si>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</si>
  <si>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</si>
  <si>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</si>
  <si>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</si>
  <si>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</si>
  <si>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</si>
  <si>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</si>
  <si>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</si>
  <si>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</si>
  <si>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</si>
  <si>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</si>
  <si>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</si>
  <si>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</si>
  <si>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</si>
  <si>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</si>
  <si>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</si>
  <si>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</si>
  <si>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</si>
  <si>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</si>
  <si>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</si>
  <si>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</si>
  <si>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</si>
  <si>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</si>
  <si>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</si>
  <si>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</si>
  <si>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</si>
  <si>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</si>
  <si>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</si>
  <si>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</si>
  <si>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</si>
  <si>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</si>
  <si>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</si>
  <si>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</si>
  <si>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</si>
  <si>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</si>
  <si>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</si>
  <si>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</si>
  <si>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</si>
  <si>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</si>
  <si>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</si>
  <si>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</si>
  <si>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</si>
  <si>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</si>
  <si>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</si>
  <si>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</si>
  <si>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</si>
  <si>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</si>
  <si>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</si>
  <si>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</si>
  <si>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</si>
  <si>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</si>
  <si>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</si>
  <si>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</si>
  <si>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</si>
  <si>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</si>
  <si>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</si>
  <si>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</si>
  <si>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</si>
  <si>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</si>
  <si>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</si>
  <si>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</si>
  <si>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</si>
  <si>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</si>
  <si>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</si>
  <si>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</si>
  <si>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</si>
  <si>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</si>
  <si>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</si>
  <si>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</si>
  <si>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</si>
  <si>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</si>
  <si>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</si>
  <si>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</si>
  <si>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</si>
  <si>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</si>
  <si>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</si>
  <si>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</si>
  <si>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</si>
  <si>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</si>
  <si>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</si>
  <si>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</si>
  <si>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</si>
  <si>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</si>
  <si>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</si>
  <si>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</si>
  <si>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</si>
  <si>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</si>
  <si>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</si>
  <si>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</si>
  <si>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</si>
  <si>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</si>
  <si>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</si>
  <si>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</si>
  <si>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</si>
  <si>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</si>
  <si>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</si>
  <si>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</si>
  <si>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</si>
  <si>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</si>
  <si>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</si>
  <si>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</si>
  <si>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</si>
  <si>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</si>
  <si>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</si>
  <si>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</si>
  <si>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</si>
  <si>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</si>
  <si>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</si>
  <si>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</si>
  <si>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</si>
  <si>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</si>
  <si>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</si>
  <si>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</si>
  <si>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</si>
  <si>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</si>
  <si>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</si>
  <si>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</si>
  <si>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</si>
  <si>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</si>
  <si>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</si>
  <si>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</si>
  <si>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</si>
  <si>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</si>
  <si>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</si>
  <si>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</si>
  <si>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</si>
  <si>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</si>
  <si>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</si>
  <si>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</si>
  <si>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</si>
  <si>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</si>
  <si>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</si>
  <si>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</si>
  <si>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</si>
  <si>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</si>
  <si>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</si>
  <si>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</si>
  <si>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</si>
  <si>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</si>
  <si>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</si>
  <si>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</si>
  <si>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</si>
  <si>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</si>
  <si>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</si>
  <si>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</si>
  <si>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</si>
  <si>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</si>
  <si>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</si>
  <si>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</si>
  <si>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</si>
  <si>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</si>
  <si>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</si>
  <si>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</si>
  <si>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</si>
  <si>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</si>
  <si>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</si>
  <si>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</si>
  <si>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</si>
  <si>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</si>
  <si>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</si>
  <si>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</si>
  <si>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</si>
  <si>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</si>
  <si>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</si>
  <si>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</si>
  <si>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</si>
  <si>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</si>
  <si>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</si>
  <si>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</si>
  <si>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</si>
  <si>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</si>
  <si>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</si>
  <si>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</si>
  <si>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</si>
  <si>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</si>
  <si>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</si>
  <si>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</si>
  <si>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</si>
  <si>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</si>
  <si>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</si>
  <si>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</si>
  <si>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</si>
  <si>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</si>
  <si>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</si>
  <si>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</si>
  <si>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</si>
  <si>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</si>
  <si>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</si>
  <si>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</si>
  <si>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</si>
  <si>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</si>
  <si>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</si>
  <si>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</si>
  <si>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</si>
  <si>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</si>
  <si>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</si>
  <si>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</si>
  <si>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</si>
  <si>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</si>
  <si>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</si>
  <si>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</si>
  <si>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</si>
  <si>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</si>
  <si>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</si>
  <si>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</si>
  <si>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</si>
  <si>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</si>
  <si>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</si>
  <si>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</si>
  <si>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</si>
  <si>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</si>
  <si>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</si>
  <si>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</si>
  <si>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</si>
  <si>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</si>
  <si>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</si>
  <si>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</si>
  <si>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</si>
  <si>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</si>
  <si>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</si>
  <si>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</si>
  <si>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</si>
  <si>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</si>
  <si>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</si>
  <si>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</si>
  <si>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</si>
  <si>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</si>
  <si>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</si>
  <si>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</si>
  <si>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</si>
  <si>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</si>
  <si>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</si>
  <si>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</si>
  <si>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</si>
  <si>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</si>
  <si>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</si>
  <si>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</si>
  <si>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</si>
  <si>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</si>
  <si>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</si>
  <si>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</si>
  <si>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</si>
  <si>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</si>
  <si>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</si>
  <si>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</si>
  <si>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</si>
  <si>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</si>
  <si>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</si>
  <si>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</si>
  <si>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</si>
  <si>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</si>
  <si>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</si>
  <si>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</si>
  <si>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</si>
  <si>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</si>
  <si>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</si>
  <si>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</si>
  <si>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</si>
  <si>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</si>
  <si>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</si>
  <si>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</si>
  <si>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</si>
  <si>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</si>
  <si>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</si>
  <si>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</si>
  <si>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</si>
  <si>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</si>
  <si>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</si>
  <si>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</si>
  <si>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</si>
  <si>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</si>
  <si>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</si>
  <si>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</si>
  <si>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</si>
  <si>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</si>
  <si>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</si>
  <si>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</si>
  <si>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</si>
  <si>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</si>
  <si>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</si>
  <si>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</si>
  <si>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</si>
  <si>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</si>
  <si>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</si>
  <si>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</si>
  <si>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</si>
  <si>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</si>
  <si>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</si>
  <si>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</si>
  <si>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</si>
  <si>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</si>
  <si>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</si>
  <si>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</si>
  <si>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</si>
  <si>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</si>
  <si>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</si>
  <si>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</si>
  <si>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</si>
  <si>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</si>
  <si>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</si>
  <si>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</si>
  <si>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</si>
  <si>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</si>
  <si>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</si>
  <si>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</si>
  <si>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</si>
  <si>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</si>
  <si>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</si>
  <si>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</si>
  <si>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</si>
  <si>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</si>
  <si>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</si>
  <si>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</si>
  <si>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</si>
  <si>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</si>
  <si>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</si>
  <si>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</si>
  <si>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</si>
  <si>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</si>
  <si>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</si>
  <si>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</si>
  <si>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</si>
  <si>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</si>
  <si>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</si>
  <si>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</si>
  <si>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</si>
  <si>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</si>
  <si>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</si>
  <si>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</si>
  <si>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</si>
  <si>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</si>
  <si>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</si>
  <si>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</si>
  <si>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</si>
  <si>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</si>
  <si>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</si>
  <si>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</si>
  <si>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</si>
  <si>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</si>
  <si>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</si>
  <si>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</si>
  <si>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</si>
  <si>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</si>
  <si>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</si>
  <si>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</si>
  <si>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</si>
  <si>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</si>
  <si>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</si>
  <si>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</si>
  <si>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</si>
  <si>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</si>
  <si>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</si>
  <si>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</si>
  <si>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</si>
  <si>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</si>
  <si>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</si>
  <si>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</si>
  <si>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</si>
  <si>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</si>
  <si>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</si>
  <si>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</si>
  <si>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</si>
  <si>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</si>
  <si>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</si>
  <si>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</si>
  <si>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</si>
  <si>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</si>
  <si>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</si>
  <si>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</si>
  <si>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</si>
  <si>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</si>
  <si>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</si>
  <si>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</si>
  <si>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</si>
  <si>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</si>
  <si>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</si>
  <si>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</si>
  <si>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</si>
  <si>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</si>
  <si>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</si>
  <si>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</si>
  <si>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</si>
  <si>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</si>
  <si>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</si>
  <si>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</si>
  <si>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</si>
  <si>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</si>
  <si>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</si>
  <si>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</si>
  <si>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</si>
  <si>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</si>
  <si>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</si>
  <si>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</si>
  <si>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</si>
  <si>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</si>
  <si>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</si>
  <si>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</si>
  <si>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</si>
  <si>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</si>
  <si>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</si>
  <si>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</si>
  <si>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</si>
  <si>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</si>
  <si>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</si>
  <si>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</si>
  <si>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</si>
  <si>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</si>
  <si>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</si>
  <si>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</si>
  <si>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</si>
  <si>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</si>
  <si>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</si>
  <si>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</si>
  <si>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</si>
  <si>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</si>
  <si>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</si>
  <si>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</si>
  <si>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</si>
  <si>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</si>
  <si>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</si>
  <si>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</si>
  <si>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</si>
  <si>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</si>
  <si>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</si>
  <si>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</si>
  <si>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</si>
  <si>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</si>
  <si>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</si>
  <si>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</si>
  <si>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</si>
  <si>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</si>
  <si>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</si>
  <si>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</si>
  <si>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</si>
  <si>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</si>
  <si>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</si>
  <si>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</si>
  <si>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</si>
  <si>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</si>
  <si>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</si>
  <si>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</si>
  <si>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</si>
  <si>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</si>
  <si>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</si>
  <si>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</si>
  <si>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</si>
  <si>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</si>
  <si>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</si>
  <si>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</si>
  <si>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</si>
  <si>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</si>
  <si>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</si>
  <si>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</si>
  <si>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</si>
  <si>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</si>
  <si>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</si>
  <si>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</si>
  <si>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</si>
  <si>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</si>
  <si>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</si>
  <si>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</si>
  <si>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</si>
  <si>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</si>
  <si>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</si>
  <si>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</si>
  <si>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</si>
  <si>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</si>
  <si>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</si>
  <si>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</si>
  <si>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</si>
  <si>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</si>
  <si>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</si>
  <si>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</si>
  <si>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</si>
  <si>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</si>
  <si>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</si>
  <si>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</si>
  <si>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</si>
  <si>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</si>
  <si>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</si>
  <si>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</si>
  <si>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</si>
  <si>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</si>
  <si>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</si>
  <si>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</si>
  <si>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</si>
  <si>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</si>
  <si>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</si>
  <si>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</si>
  <si>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</si>
  <si>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</si>
  <si>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</si>
  <si>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</si>
  <si>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</si>
  <si>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</si>
  <si>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</si>
  <si>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</si>
  <si>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</si>
  <si>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</si>
  <si>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</si>
  <si>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</si>
  <si>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</si>
  <si>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</si>
  <si>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</si>
  <si>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</si>
  <si>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</si>
  <si>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</si>
  <si>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</si>
  <si>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</si>
  <si>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</si>
  <si>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</si>
  <si>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</si>
  <si>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</si>
  <si>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</si>
  <si>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</si>
  <si>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</si>
  <si>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</si>
  <si>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</si>
  <si>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</si>
  <si>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</si>
  <si>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</si>
  <si>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</si>
  <si>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</si>
  <si>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</si>
  <si>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</si>
  <si>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</si>
  <si>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</si>
  <si>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</si>
  <si>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</si>
  <si>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</si>
  <si>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</si>
  <si>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</si>
  <si>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</si>
  <si>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</si>
  <si>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</si>
  <si>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</si>
  <si>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</si>
  <si>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</si>
  <si>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</si>
  <si>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</si>
  <si>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</si>
  <si>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</si>
  <si>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</si>
  <si>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</si>
  <si>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</si>
  <si>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</si>
  <si>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</si>
  <si>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</si>
  <si>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</si>
  <si>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</si>
  <si>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</si>
  <si>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</si>
  <si>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</si>
  <si>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</si>
  <si>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</si>
  <si>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</si>
  <si>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</si>
  <si>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</si>
  <si>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</si>
  <si>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</si>
  <si>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</si>
  <si>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</si>
  <si>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</si>
  <si>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</si>
  <si>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</si>
  <si>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</si>
  <si>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</si>
  <si>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</si>
  <si>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</si>
  <si>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</si>
  <si>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</si>
  <si>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</si>
  <si>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</si>
  <si>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</si>
  <si>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</si>
  <si>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</si>
  <si>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</si>
  <si>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</si>
  <si>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</si>
  <si>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</si>
  <si>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</si>
  <si>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</si>
  <si>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</si>
  <si>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</si>
  <si>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</si>
  <si>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</si>
  <si>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</si>
  <si>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</si>
  <si>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</si>
  <si>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</si>
  <si>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</si>
  <si>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</si>
  <si>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</si>
  <si>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</si>
  <si>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</si>
  <si>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</si>
  <si>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</si>
  <si>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</si>
  <si>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</si>
  <si>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</si>
  <si>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</si>
  <si>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</si>
  <si>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</si>
  <si>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</si>
  <si>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</si>
  <si>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</si>
  <si>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</si>
  <si>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</si>
  <si>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</si>
  <si>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</si>
  <si>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</si>
  <si>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</si>
  <si>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</si>
  <si>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</si>
  <si>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</si>
  <si>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</si>
  <si>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</si>
  <si>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</si>
  <si>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</si>
  <si>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</si>
  <si>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</si>
  <si>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</si>
  <si>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</si>
  <si>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</si>
  <si>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</si>
  <si>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</si>
  <si>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</si>
  <si>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</si>
  <si>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</si>
  <si>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</si>
  <si>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</si>
  <si>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</si>
  <si>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</si>
  <si>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</si>
  <si>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</si>
  <si>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</si>
  <si>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</si>
  <si>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</si>
  <si>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</si>
  <si>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</si>
  <si>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</si>
  <si>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</si>
  <si>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</si>
  <si>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</si>
  <si>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</si>
  <si>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</si>
  <si>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</si>
  <si>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</si>
  <si>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</si>
  <si>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</si>
  <si>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</si>
  <si>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</si>
  <si>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</si>
  <si>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</si>
  <si>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</si>
  <si>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</si>
  <si>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</si>
  <si>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</si>
  <si>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</si>
  <si>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</si>
  <si>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</si>
  <si>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</si>
  <si>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</si>
  <si>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</si>
  <si>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</si>
  <si>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</si>
  <si>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</si>
  <si>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</si>
  <si>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</si>
  <si>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</si>
  <si>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</si>
  <si>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</si>
  <si>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</si>
  <si>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</si>
  <si>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</si>
  <si>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</si>
  <si>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</si>
  <si>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</si>
  <si>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</si>
  <si>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</si>
  <si>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</si>
  <si>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</si>
  <si>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</si>
  <si>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</si>
  <si>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</si>
  <si>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</si>
  <si>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</si>
  <si>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</si>
  <si>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</si>
  <si>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</si>
  <si>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</si>
  <si>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</si>
  <si>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</si>
  <si>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</si>
  <si>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</si>
  <si>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</si>
  <si>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</si>
  <si>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</si>
  <si>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</si>
  <si>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</si>
  <si>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</si>
  <si>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</si>
  <si>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</si>
  <si>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</si>
  <si>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</si>
  <si>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</si>
  <si>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</si>
  <si>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</si>
  <si>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</si>
  <si>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</si>
  <si>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</si>
  <si>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</si>
  <si>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</si>
  <si>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</si>
  <si>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</si>
  <si>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</si>
  <si>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</si>
  <si>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</si>
  <si>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</si>
  <si>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</si>
  <si>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</si>
  <si>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</si>
  <si>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</si>
  <si>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</si>
  <si>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</si>
  <si>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</si>
  <si>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</si>
  <si>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</si>
  <si>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</si>
  <si>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</si>
  <si>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</si>
  <si>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</si>
  <si>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</si>
  <si>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</si>
  <si>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</si>
  <si>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</si>
  <si>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</si>
  <si>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</si>
  <si>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</si>
  <si>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</si>
  <si>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</si>
  <si>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</si>
  <si>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</si>
  <si>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</si>
  <si>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</si>
  <si>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</si>
  <si>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</si>
  <si>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</si>
  <si>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</si>
  <si>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</si>
  <si>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</si>
  <si>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</si>
  <si>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</si>
  <si>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</si>
  <si>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</si>
  <si>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</si>
  <si>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</si>
  <si>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</si>
  <si>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</si>
  <si>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</si>
  <si>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</si>
  <si>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</si>
  <si>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</si>
  <si>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</si>
  <si>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</si>
  <si>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</si>
  <si>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</si>
  <si>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</si>
  <si>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</si>
  <si>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</si>
  <si>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</si>
  <si>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</si>
  <si>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</si>
  <si>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</si>
  <si>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</si>
  <si>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</si>
  <si>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</si>
  <si>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</si>
  <si>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</si>
  <si>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</si>
  <si>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</si>
  <si>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</si>
  <si>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</si>
  <si>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</si>
  <si>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</si>
  <si>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</si>
  <si>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</si>
  <si>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</si>
  <si>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</si>
  <si>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</si>
  <si>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</si>
  <si>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</si>
  <si>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</si>
  <si>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</si>
  <si>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</si>
  <si>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</si>
  <si>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</si>
  <si>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</si>
  <si>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</si>
  <si>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</si>
  <si>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</si>
  <si>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</si>
  <si>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</si>
  <si>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</si>
  <si>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</si>
  <si>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</si>
  <si>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</si>
  <si>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</si>
  <si>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</si>
  <si>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</si>
  <si>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</si>
  <si>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</si>
  <si>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</si>
  <si>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</si>
  <si>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</si>
  <si>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</si>
  <si>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</si>
  <si>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</si>
  <si>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</si>
  <si>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</si>
  <si>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</si>
  <si>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</si>
  <si>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</si>
  <si>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</si>
  <si>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</si>
  <si>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</si>
  <si>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</si>
  <si>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</si>
  <si>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</si>
  <si>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</si>
  <si>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</si>
  <si>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</si>
  <si>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</si>
  <si>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</si>
  <si>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</si>
  <si>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</si>
  <si>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</si>
  <si>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</si>
  <si>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</si>
  <si>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</si>
  <si>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</si>
  <si>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</si>
  <si>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</si>
  <si>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</si>
  <si>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</si>
  <si>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</si>
  <si>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</si>
  <si>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</si>
  <si>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</si>
  <si>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</si>
  <si>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</si>
  <si>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</si>
  <si>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</si>
  <si>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</si>
  <si>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</si>
  <si>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</si>
  <si>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</si>
  <si>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</si>
  <si>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</si>
  <si>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</si>
  <si>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</si>
  <si>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</si>
  <si>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</si>
  <si>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</si>
  <si>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</si>
  <si>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</si>
  <si>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</si>
  <si>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</si>
  <si>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</si>
  <si>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</si>
  <si>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</si>
  <si>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</si>
  <si>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</si>
  <si>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</si>
  <si>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</si>
  <si>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</si>
  <si>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</si>
  <si>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</si>
  <si>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</si>
  <si>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</si>
  <si>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</si>
  <si>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</si>
  <si>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</si>
  <si>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</si>
  <si>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</si>
  <si>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</si>
  <si>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</si>
  <si>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</si>
  <si>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</si>
  <si>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</si>
  <si>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</si>
  <si>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</si>
  <si>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</si>
  <si>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</si>
  <si>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</si>
  <si>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</si>
  <si>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</si>
  <si>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</si>
  <si>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</si>
  <si>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</si>
  <si>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</si>
  <si>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</si>
  <si>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</si>
  <si>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</si>
  <si>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</si>
  <si>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</si>
  <si>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</si>
  <si>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</si>
  <si>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</si>
  <si>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</si>
  <si>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</si>
  <si>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</si>
  <si>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</si>
  <si>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</si>
  <si>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</si>
  <si>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</si>
  <si>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</si>
  <si>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</si>
  <si>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</si>
  <si>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</si>
  <si>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</si>
  <si>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</si>
  <si>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</si>
  <si>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</si>
  <si>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</si>
  <si>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</si>
  <si>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</si>
  <si>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</si>
  <si>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</si>
  <si>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</si>
  <si>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</si>
  <si>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</si>
  <si>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</si>
  <si>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</si>
  <si>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</si>
  <si>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</si>
  <si>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</si>
  <si>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</si>
  <si>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</si>
  <si>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</si>
  <si>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</si>
  <si>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</si>
  <si>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</si>
  <si>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</si>
  <si>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</si>
  <si>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</si>
  <si>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</si>
  <si>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</si>
  <si>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</si>
  <si>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</si>
  <si>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</si>
  <si>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</si>
  <si>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</si>
  <si>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</si>
  <si>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</si>
  <si>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</si>
  <si>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</si>
  <si>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</si>
  <si>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</si>
  <si>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</si>
  <si>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</si>
  <si>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</si>
  <si>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</si>
  <si>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</si>
  <si>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</si>
  <si>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</si>
  <si>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</si>
  <si>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</si>
  <si>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</si>
  <si>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</si>
  <si>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</si>
  <si>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</si>
  <si>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</si>
  <si>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</si>
  <si>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</si>
  <si>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</si>
  <si>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</si>
  <si>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</si>
  <si>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</si>
  <si>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</si>
  <si>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</si>
  <si>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</si>
  <si>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</si>
  <si>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</si>
  <si>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</si>
  <si>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</si>
  <si>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</si>
  <si>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</si>
  <si>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</si>
  <si>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</si>
  <si>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</si>
  <si>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</si>
  <si>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</si>
  <si>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</si>
  <si>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</si>
  <si>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</si>
  <si>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</si>
  <si>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</si>
  <si>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</si>
  <si>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</si>
  <si>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</si>
  <si>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</si>
  <si>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</si>
  <si>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</si>
  <si>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</si>
  <si>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</si>
  <si>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</si>
  <si>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</si>
  <si>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</si>
  <si>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</si>
  <si>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</si>
  <si>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</si>
  <si>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</si>
  <si>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</si>
  <si>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</si>
  <si>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</si>
  <si>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</si>
  <si>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</si>
  <si>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</si>
  <si>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</si>
  <si>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</si>
  <si>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</si>
  <si>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</si>
  <si>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</si>
  <si>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</si>
  <si>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</si>
  <si>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</si>
  <si>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</si>
  <si>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</si>
  <si>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</si>
  <si>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</si>
  <si>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</si>
  <si>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</si>
  <si>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</si>
  <si>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</si>
  <si>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</si>
  <si>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</si>
  <si>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</si>
  <si>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</si>
  <si>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</si>
  <si>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</si>
  <si>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</si>
  <si>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</si>
  <si>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</si>
  <si>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</si>
  <si>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</si>
  <si>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</si>
  <si>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</si>
  <si>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</si>
  <si>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</si>
  <si>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</si>
  <si>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</si>
  <si>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</si>
  <si>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</si>
  <si>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</si>
  <si>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</si>
  <si>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</si>
  <si>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</si>
  <si>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</si>
  <si>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</si>
  <si>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</si>
  <si>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</si>
  <si>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</si>
  <si>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</si>
  <si>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</si>
  <si>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</si>
  <si>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</si>
  <si>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</si>
  <si>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</si>
  <si>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</si>
  <si>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</si>
  <si>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</si>
  <si>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</si>
  <si>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</si>
  <si>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</si>
  <si>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</si>
  <si>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</si>
  <si>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</si>
  <si>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</si>
  <si>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</si>
  <si>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</si>
  <si>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</si>
  <si>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</si>
  <si>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</si>
  <si>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</si>
  <si>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</si>
  <si>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</si>
  <si>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</si>
  <si>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</si>
  <si>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</si>
  <si>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</si>
  <si>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</si>
  <si>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</si>
  <si>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</si>
  <si>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</si>
  <si>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</si>
  <si>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</si>
  <si>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</si>
  <si>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</si>
  <si>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</si>
  <si>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</si>
  <si>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</si>
  <si>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</si>
  <si>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</si>
  <si>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</si>
  <si>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</si>
  <si>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</si>
  <si>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</si>
  <si>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</si>
  <si>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</si>
  <si>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</si>
  <si>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</si>
  <si>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</si>
  <si>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</si>
  <si>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</si>
  <si>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</si>
  <si>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</si>
  <si>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</si>
  <si>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</si>
  <si>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</si>
  <si>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</si>
  <si>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</si>
  <si>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</si>
  <si>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</si>
  <si>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</si>
  <si>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</si>
  <si>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</si>
  <si>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</si>
  <si>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</si>
  <si>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</si>
  <si>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</si>
  <si>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</si>
  <si>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</si>
  <si>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</si>
  <si>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</si>
  <si>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</si>
  <si>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</si>
  <si>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</si>
  <si>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</si>
  <si>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</si>
  <si>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</si>
  <si>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</si>
  <si>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</si>
  <si>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</si>
  <si>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</si>
  <si>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</si>
  <si>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</si>
  <si>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</si>
  <si>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</si>
  <si>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</si>
  <si>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</si>
  <si>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</si>
  <si>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</si>
  <si>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</si>
  <si>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</si>
  <si>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</si>
  <si>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</si>
  <si>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</si>
  <si>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</si>
  <si>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</si>
  <si>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</si>
  <si>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</si>
  <si>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</si>
  <si>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</si>
  <si>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</si>
  <si>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</si>
  <si>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</si>
  <si>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</si>
  <si>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</si>
  <si>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</si>
  <si>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</si>
  <si>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</si>
  <si>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</si>
  <si>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</si>
  <si>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</si>
  <si>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</si>
  <si>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</si>
  <si>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</si>
  <si>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</si>
  <si>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</si>
  <si>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</si>
  <si>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</si>
  <si>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</si>
  <si>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</si>
  <si>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</si>
  <si>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</si>
  <si>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</si>
  <si>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</si>
  <si>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</si>
  <si>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</si>
  <si>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</si>
  <si>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</si>
  <si>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</si>
  <si>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</si>
  <si>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</si>
  <si>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</si>
  <si>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</si>
  <si>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</si>
  <si>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</si>
  <si>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</si>
  <si>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</si>
  <si>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</si>
  <si>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</si>
  <si>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</si>
  <si>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</si>
  <si>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</si>
  <si>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</si>
  <si>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</si>
  <si>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</si>
  <si>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</si>
  <si>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</si>
  <si>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</si>
  <si>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</si>
  <si>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</si>
  <si>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</si>
  <si>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</si>
  <si>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</si>
  <si>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</si>
  <si>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</si>
  <si>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</si>
  <si>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</si>
  <si>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</si>
  <si>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</si>
  <si>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</si>
  <si>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</si>
  <si>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</si>
  <si>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</si>
  <si>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</si>
  <si>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</si>
  <si>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</si>
  <si>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</si>
  <si>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</si>
  <si>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</si>
  <si>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</si>
  <si>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</si>
  <si>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</si>
  <si>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</si>
  <si>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</si>
  <si>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</si>
  <si>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</si>
  <si>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</si>
  <si>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</si>
  <si>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</si>
  <si>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</si>
  <si>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</si>
  <si>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</si>
  <si>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</si>
  <si>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</si>
  <si>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</si>
  <si>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</si>
  <si>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</si>
  <si>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</si>
  <si>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</si>
  <si>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</si>
  <si>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</si>
  <si>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</si>
  <si>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</si>
  <si>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</si>
  <si>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</si>
  <si>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</si>
  <si>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</si>
  <si>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</si>
  <si>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</si>
  <si>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</si>
  <si>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</si>
  <si>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</si>
  <si>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</si>
  <si>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</si>
  <si>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</si>
  <si>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</si>
  <si>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</si>
  <si>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</si>
  <si>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</si>
  <si>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</si>
  <si>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</si>
  <si>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</si>
  <si>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</si>
  <si>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</si>
  <si>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</si>
  <si>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</si>
  <si>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</si>
  <si>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</si>
  <si>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</si>
  <si>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</si>
  <si>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</si>
  <si>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</si>
  <si>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</si>
  <si>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</si>
  <si>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</si>
  <si>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</si>
  <si>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</si>
  <si>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</si>
  <si>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</si>
  <si>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</si>
  <si>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</si>
  <si>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</si>
  <si>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</si>
  <si>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</si>
  <si>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</si>
  <si>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</si>
  <si>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</si>
  <si>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</si>
  <si>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</si>
  <si>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</si>
  <si>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</si>
  <si>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</si>
  <si>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</si>
  <si>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</si>
  <si>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</si>
  <si>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</si>
  <si>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</si>
  <si>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</si>
  <si>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</si>
  <si>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</si>
  <si>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</si>
  <si>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</si>
  <si>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</si>
  <si>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</si>
  <si>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</si>
  <si>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</si>
  <si>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</si>
  <si>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</si>
  <si>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</si>
  <si>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</si>
  <si>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</si>
  <si>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</si>
  <si>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</si>
  <si>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</si>
  <si>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</si>
  <si>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</si>
  <si>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</si>
  <si>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</si>
  <si>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</si>
  <si>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</si>
  <si>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</si>
  <si>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</si>
  <si>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</si>
  <si>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</si>
  <si>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</si>
  <si>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</si>
  <si>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</si>
  <si>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</si>
  <si>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</si>
  <si>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</si>
  <si>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</si>
  <si>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</si>
  <si>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</si>
  <si>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</si>
  <si>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</si>
  <si>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</si>
  <si>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</si>
  <si>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</si>
  <si>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</si>
  <si>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</si>
  <si>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</si>
  <si>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</si>
  <si>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</si>
  <si>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</si>
  <si>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</si>
  <si>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</si>
  <si>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</si>
  <si>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</si>
  <si>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</si>
  <si>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</si>
  <si>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</si>
  <si>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</si>
  <si>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</si>
  <si>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</si>
  <si>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</si>
  <si>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</si>
  <si>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</si>
  <si>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</si>
  <si>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</si>
  <si>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</si>
  <si>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</si>
  <si>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</si>
  <si>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</si>
  <si>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</si>
  <si>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</si>
  <si>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</si>
  <si>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</si>
  <si>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</si>
  <si>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</si>
  <si>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</si>
  <si>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</si>
  <si>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</si>
  <si>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</si>
  <si>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</si>
  <si>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</si>
  <si>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</si>
  <si>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</si>
  <si>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</si>
  <si>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</si>
  <si>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</si>
  <si>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</si>
  <si>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</si>
  <si>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</si>
  <si>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</si>
  <si>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</si>
  <si>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</si>
  <si>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</si>
  <si>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</si>
  <si>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</si>
  <si>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</si>
  <si>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</si>
  <si>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</si>
  <si>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</si>
  <si>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</si>
  <si>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</si>
  <si>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</si>
  <si>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</si>
  <si>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</si>
  <si>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</si>
  <si>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</si>
  <si>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</si>
  <si>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</si>
  <si>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</si>
  <si>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</si>
  <si>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</si>
  <si>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</si>
  <si>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</si>
  <si>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</si>
  <si>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</si>
  <si>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</si>
  <si>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</si>
  <si>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</si>
  <si>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</si>
  <si>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</si>
  <si>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</si>
  <si>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</si>
  <si>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</si>
  <si>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</si>
  <si>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</si>
  <si>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</si>
  <si>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</si>
  <si>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</si>
  <si>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</si>
  <si>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</si>
  <si>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</si>
  <si>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</si>
  <si>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</si>
  <si>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</si>
  <si>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</si>
  <si>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</si>
  <si>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</si>
  <si>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</si>
  <si>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</si>
  <si>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</si>
  <si>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</si>
  <si>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</si>
  <si>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</si>
  <si>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</si>
  <si>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</si>
  <si>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</si>
  <si>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</si>
  <si>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</si>
  <si>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</si>
  <si>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</si>
  <si>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</si>
  <si>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</si>
  <si>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</si>
  <si>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</si>
  <si>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</si>
  <si>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</si>
  <si>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</si>
  <si>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</si>
  <si>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</si>
  <si>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</si>
  <si>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</si>
  <si>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</si>
  <si>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</si>
  <si>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</si>
  <si>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</si>
  <si>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</si>
  <si>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</si>
  <si>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</si>
  <si>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</si>
  <si>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</si>
  <si>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</si>
  <si>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</si>
  <si>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</si>
  <si>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</si>
  <si>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</si>
  <si>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</si>
  <si>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</si>
  <si>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</si>
  <si>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</si>
  <si>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</si>
  <si>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</si>
  <si>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</si>
  <si>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</si>
  <si>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</si>
  <si>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</si>
  <si>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</si>
  <si>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</si>
  <si>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</si>
  <si>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</si>
  <si>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</si>
  <si>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</si>
  <si>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</si>
  <si>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</si>
  <si>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</si>
  <si>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</si>
  <si>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</si>
  <si>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</si>
  <si>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</si>
  <si>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</si>
  <si>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</si>
  <si>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</si>
  <si>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</si>
  <si>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</si>
  <si>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</si>
  <si>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</si>
  <si>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</si>
  <si>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</si>
  <si>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</si>
  <si>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</si>
  <si>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</si>
  <si>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</si>
  <si>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</si>
  <si>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</si>
  <si>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</si>
  <si>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</si>
  <si>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</si>
  <si>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</si>
  <si>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</si>
  <si>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</si>
  <si>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</si>
  <si>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</si>
  <si>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</si>
  <si>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</si>
  <si>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</si>
  <si>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</si>
  <si>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</si>
  <si>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</si>
  <si>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</si>
  <si>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</si>
  <si>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</si>
  <si>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</si>
  <si>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</si>
  <si>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</si>
  <si>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</si>
  <si>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</si>
  <si>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</si>
  <si>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</si>
  <si>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</si>
  <si>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</si>
  <si>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</si>
  <si>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</si>
  <si>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</si>
  <si>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</si>
  <si>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</si>
  <si>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</si>
  <si>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</si>
  <si>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</si>
  <si>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</si>
  <si>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</si>
  <si>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</si>
  <si>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</si>
  <si>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</si>
  <si>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</si>
  <si>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</si>
  <si>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</si>
  <si>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</si>
  <si>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</si>
  <si>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</si>
  <si>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</si>
  <si>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</si>
  <si>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</si>
  <si>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</si>
  <si>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</si>
  <si>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</si>
  <si>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</si>
  <si>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</si>
  <si>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</si>
  <si>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</si>
  <si>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</si>
  <si>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</si>
  <si>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</si>
  <si>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</si>
  <si>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</si>
  <si>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</si>
  <si>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</si>
  <si>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</si>
  <si>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</si>
  <si>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</si>
  <si>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</si>
  <si>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</si>
  <si>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</si>
  <si>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</si>
  <si>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</si>
  <si>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</si>
  <si>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</si>
  <si>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</si>
  <si>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</si>
  <si>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</si>
  <si>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</si>
  <si>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</si>
  <si>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</si>
  <si>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</si>
  <si>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</si>
  <si>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</si>
  <si>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</si>
  <si>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</si>
  <si>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</si>
  <si>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</si>
  <si>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</si>
  <si>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</si>
  <si>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</si>
  <si>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</si>
  <si>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</si>
  <si>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</si>
  <si>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</si>
  <si>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</si>
  <si>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</si>
  <si>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</si>
  <si>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</si>
  <si>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</si>
  <si>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</si>
  <si>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</si>
  <si>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</si>
  <si>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</si>
  <si>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</si>
  <si>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</si>
  <si>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</si>
  <si>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</si>
  <si>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</si>
  <si>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</si>
  <si>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</si>
  <si>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</si>
  <si>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</si>
  <si>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</si>
  <si>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</si>
  <si>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</si>
  <si>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</si>
  <si>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</si>
  <si>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</si>
  <si>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</si>
  <si>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</si>
  <si>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</si>
  <si>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</si>
  <si>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</si>
  <si>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</si>
  <si>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</si>
  <si>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</si>
  <si>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</si>
  <si>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</si>
  <si>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</si>
  <si>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</si>
  <si>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</si>
  <si>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</si>
  <si>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</si>
  <si>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</si>
  <si>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</si>
  <si>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</si>
  <si>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</si>
  <si>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</si>
  <si>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</si>
  <si>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</si>
  <si>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</si>
  <si>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</si>
  <si>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</si>
  <si>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</si>
  <si>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</si>
  <si>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</si>
  <si>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</si>
  <si>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</si>
  <si>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</si>
  <si>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</si>
  <si>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</si>
  <si>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</si>
  <si>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</si>
  <si>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</si>
  <si>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</si>
  <si>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</si>
  <si>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</si>
  <si>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</si>
  <si>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</si>
  <si>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</si>
  <si>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</si>
  <si>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</si>
  <si>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</si>
  <si>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</si>
  <si>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</si>
  <si>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</si>
  <si>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</si>
  <si>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</si>
  <si>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</si>
  <si>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</si>
  <si>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</si>
  <si>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</si>
  <si>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</si>
  <si>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</si>
  <si>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</si>
  <si>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</si>
  <si>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</si>
  <si>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</si>
  <si>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</si>
  <si>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</si>
  <si>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</si>
  <si>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</si>
  <si>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</si>
  <si>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</si>
  <si>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</si>
  <si>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</si>
  <si>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</si>
  <si>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</si>
  <si>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</si>
  <si>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</si>
  <si>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</si>
  <si>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</si>
  <si>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</si>
  <si>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</si>
  <si>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</si>
  <si>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</si>
  <si>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</si>
  <si>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</si>
  <si>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</si>
  <si>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</si>
  <si>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</si>
  <si>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</si>
  <si>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</si>
  <si>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</si>
  <si>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</si>
  <si>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</si>
  <si>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</si>
  <si>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</si>
  <si>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</si>
  <si>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</si>
  <si>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</si>
  <si>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</si>
  <si>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</si>
  <si>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</si>
  <si>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</si>
  <si>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</si>
  <si>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</si>
  <si>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</si>
  <si>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</si>
  <si>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</si>
  <si>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</si>
  <si>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</si>
  <si>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</si>
  <si>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</si>
  <si>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</si>
  <si>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</si>
  <si>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</si>
  <si>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</si>
  <si>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</si>
  <si>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</si>
  <si>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</si>
  <si>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</si>
  <si>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</si>
  <si>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</si>
  <si>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</si>
  <si>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</si>
  <si>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</si>
  <si>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</si>
  <si>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</si>
  <si>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</si>
  <si>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</si>
  <si>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</si>
  <si>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</si>
  <si>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</si>
  <si>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</si>
  <si>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</si>
  <si>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</si>
  <si>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</si>
  <si>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</si>
  <si>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</si>
  <si>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</si>
  <si>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</si>
  <si>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</si>
  <si>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</si>
  <si>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</si>
  <si>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</si>
  <si>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</si>
  <si>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</si>
  <si>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</si>
  <si>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</si>
  <si>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</si>
  <si>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</si>
  <si>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</si>
  <si>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</si>
  <si>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</si>
  <si>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</si>
  <si>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</si>
  <si>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</si>
  <si>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</si>
  <si>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</si>
  <si>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</si>
  <si>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</si>
  <si>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</si>
  <si>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</si>
  <si>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</si>
  <si>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</si>
  <si>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</si>
  <si>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</si>
  <si>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</si>
  <si>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</si>
  <si>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</si>
  <si>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</si>
  <si>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</si>
  <si>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</si>
  <si>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</si>
  <si>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</si>
  <si>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</si>
  <si>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</si>
  <si>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</si>
  <si>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</si>
  <si>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</si>
  <si>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</si>
  <si>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</si>
  <si>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</si>
  <si>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</si>
  <si>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</si>
  <si>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</si>
  <si>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</si>
  <si>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</si>
  <si>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</si>
  <si>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</si>
  <si>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</si>
  <si>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</si>
  <si>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</si>
  <si>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</si>
  <si>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</si>
  <si>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</si>
  <si>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</si>
  <si>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</si>
  <si>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</si>
  <si>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</si>
  <si>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</si>
  <si>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</si>
  <si>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</si>
  <si>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</si>
  <si>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</si>
  <si>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</si>
  <si>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</si>
  <si>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</si>
  <si>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</si>
  <si>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</si>
  <si>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</si>
  <si>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</si>
  <si>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</si>
  <si>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</si>
  <si>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</si>
  <si>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</si>
  <si>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</si>
  <si>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</si>
  <si>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</si>
  <si>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</si>
  <si>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</si>
  <si>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</si>
  <si>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</si>
  <si>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</si>
  <si>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</si>
  <si>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</si>
  <si>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</si>
  <si>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</si>
  <si>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</si>
  <si>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</si>
  <si>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</si>
  <si>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</si>
  <si>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</si>
  <si>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</si>
  <si>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</si>
  <si>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</si>
  <si>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</si>
  <si>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</si>
  <si>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</si>
  <si>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</si>
  <si>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</si>
  <si>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</si>
  <si>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</si>
  <si>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</si>
  <si>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</si>
  <si>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</si>
  <si>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</si>
  <si>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</si>
  <si>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</si>
  <si>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</si>
  <si>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</si>
  <si>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</si>
  <si>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</si>
  <si>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</si>
  <si>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</si>
  <si>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</si>
  <si>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</si>
  <si>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</si>
  <si>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</si>
  <si>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</si>
  <si>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</si>
  <si>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</si>
  <si>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</si>
  <si>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</si>
  <si>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</si>
  <si>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</si>
  <si>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</si>
  <si>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</si>
  <si>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</si>
  <si>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</si>
  <si>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</si>
  <si>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</si>
  <si>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</si>
  <si>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</si>
  <si>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</si>
  <si>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</si>
  <si>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</si>
  <si>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</si>
  <si>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</si>
  <si>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</si>
  <si>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</si>
  <si>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</si>
  <si>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</si>
  <si>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</si>
  <si>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</si>
  <si>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</si>
  <si>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</si>
  <si>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</si>
  <si>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</si>
  <si>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</si>
  <si>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</si>
  <si>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</si>
  <si>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</si>
  <si>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</si>
  <si>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</si>
  <si>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</si>
  <si>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</si>
  <si>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</si>
  <si>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</si>
  <si>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</si>
  <si>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</si>
  <si>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</si>
  <si>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</si>
  <si>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</si>
  <si>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</si>
  <si>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</si>
  <si>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</si>
  <si>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</si>
  <si>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</si>
  <si>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</si>
  <si>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</si>
  <si>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</si>
  <si>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</si>
  <si>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</si>
  <si>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</si>
  <si>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</si>
  <si>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</si>
  <si>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</si>
  <si>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</si>
  <si>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</si>
  <si>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</si>
  <si>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</si>
  <si>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</si>
  <si>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</si>
  <si>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</si>
  <si>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</si>
  <si>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</si>
  <si>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</si>
  <si>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</si>
  <si>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</si>
  <si>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</si>
  <si>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</si>
  <si>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</si>
  <si>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</si>
  <si>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</si>
  <si>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</si>
  <si>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</si>
  <si>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</si>
  <si>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</si>
  <si>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</si>
  <si>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</si>
  <si>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</si>
  <si>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</si>
  <si>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</si>
  <si>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</si>
  <si>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</si>
  <si>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</si>
  <si>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</si>
  <si>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</si>
  <si>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</si>
  <si>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</si>
  <si>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</si>
  <si>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</si>
  <si>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</si>
  <si>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</si>
  <si>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</si>
  <si>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</si>
  <si>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</si>
  <si>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</si>
  <si>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</si>
  <si>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</si>
  <si>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</si>
  <si>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</si>
  <si>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</si>
  <si>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</si>
  <si>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</si>
  <si>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</si>
  <si>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</si>
  <si>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</si>
  <si>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</si>
  <si>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</si>
  <si>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</si>
  <si>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</si>
  <si>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</si>
  <si>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</si>
  <si>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</si>
  <si>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</si>
  <si>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</si>
  <si>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</si>
  <si>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</si>
  <si>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</si>
  <si>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</si>
  <si>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</si>
  <si>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</si>
  <si>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</si>
  <si>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</si>
  <si>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</si>
  <si>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</si>
  <si>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</si>
  <si>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</si>
  <si>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</si>
  <si>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</si>
  <si>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</si>
  <si>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</si>
  <si>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</si>
  <si>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</si>
  <si>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</si>
  <si>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</si>
  <si>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</si>
  <si>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</si>
  <si>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</si>
  <si>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</si>
  <si>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</si>
  <si>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</si>
  <si>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</si>
  <si>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</si>
  <si>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</si>
  <si>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</si>
  <si>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</si>
  <si>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</si>
  <si>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</si>
  <si>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</si>
  <si>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</si>
  <si>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</si>
  <si>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</si>
  <si>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</si>
  <si>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</si>
  <si>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</si>
  <si>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</si>
  <si>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</si>
  <si>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</si>
  <si>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</si>
  <si>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</si>
  <si>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</si>
  <si>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</si>
  <si>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</si>
  <si>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</si>
  <si>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</si>
  <si>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</si>
  <si>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</si>
  <si>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</si>
  <si>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</si>
  <si>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</si>
  <si>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</si>
  <si>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</si>
  <si>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</si>
  <si>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</si>
  <si>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</si>
  <si>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</si>
  <si>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</si>
  <si>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</si>
  <si>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</si>
  <si>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</si>
  <si>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</si>
  <si>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</si>
  <si>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</si>
  <si>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</si>
  <si>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</si>
  <si>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</si>
  <si>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</si>
  <si>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</si>
  <si>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</si>
  <si>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</si>
  <si>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</si>
  <si>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</si>
  <si>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</si>
  <si>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</si>
  <si>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</si>
  <si>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</si>
  <si>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</si>
  <si>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</si>
  <si>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</si>
  <si>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</si>
  <si>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</si>
  <si>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</si>
  <si>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</si>
  <si>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</si>
  <si>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</si>
  <si>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</si>
  <si>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</si>
  <si>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</si>
  <si>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</si>
  <si>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</si>
  <si>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</si>
  <si>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</si>
  <si>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</si>
  <si>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</si>
  <si>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</si>
  <si>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</si>
  <si>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</si>
  <si>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</si>
  <si>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</si>
  <si>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</si>
  <si>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</si>
  <si>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</si>
  <si>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</si>
  <si>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</si>
  <si>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</si>
  <si>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</si>
  <si>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</si>
  <si>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</si>
  <si>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</si>
  <si>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</si>
  <si>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</si>
  <si>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</si>
  <si>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</si>
  <si>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</si>
  <si>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</si>
  <si>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</si>
  <si>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</si>
  <si>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</si>
  <si>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</si>
  <si>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</si>
  <si>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</si>
  <si>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</si>
  <si>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</si>
  <si>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</si>
  <si>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</si>
  <si>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</si>
  <si>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</si>
  <si>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</si>
  <si>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</si>
  <si>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</si>
  <si>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</si>
  <si>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</si>
  <si>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</si>
  <si>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</si>
  <si>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</si>
  <si>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</si>
  <si>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</si>
  <si>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</si>
  <si>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</si>
  <si>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</si>
  <si>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</si>
  <si>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</si>
  <si>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</si>
  <si>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</si>
  <si>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</si>
  <si>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</si>
  <si>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</si>
  <si>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</si>
  <si>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</si>
  <si>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</si>
  <si>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</si>
  <si>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</si>
  <si>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</si>
  <si>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</si>
  <si>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</si>
  <si>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</si>
  <si>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</si>
  <si>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</si>
  <si>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</si>
  <si>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</si>
  <si>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</si>
  <si>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</si>
  <si>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</si>
  <si>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</si>
  <si>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</si>
  <si>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</si>
  <si>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</si>
  <si>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</si>
  <si>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</si>
  <si>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</si>
  <si>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</si>
  <si>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</si>
  <si>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</si>
  <si>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</si>
  <si>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</si>
  <si>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</si>
  <si>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</si>
  <si>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</si>
  <si>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</si>
  <si>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</si>
  <si>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</si>
  <si>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</si>
  <si>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</si>
  <si>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</si>
  <si>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</si>
  <si>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</si>
  <si>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</si>
  <si>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</si>
  <si>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</si>
  <si>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</si>
  <si>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</si>
  <si>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</si>
  <si>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</si>
  <si>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</si>
  <si>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</si>
  <si>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</si>
  <si>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</si>
  <si>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</si>
  <si>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</si>
  <si>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</si>
  <si>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</si>
  <si>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</si>
  <si>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</si>
  <si>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</si>
  <si>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</si>
  <si>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</si>
  <si>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</si>
  <si>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</si>
  <si>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</si>
  <si>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</si>
  <si>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</si>
  <si>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</si>
  <si>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</si>
  <si>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</si>
  <si>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</si>
  <si>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</si>
  <si>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</si>
  <si>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</si>
  <si>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</si>
  <si>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</si>
  <si>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</si>
  <si>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</si>
  <si>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</si>
  <si>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</si>
  <si>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</si>
  <si>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</si>
  <si>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</si>
  <si>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</si>
  <si>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</si>
  <si>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</si>
  <si>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</si>
  <si>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</si>
  <si>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</si>
  <si>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</si>
  <si>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</si>
  <si>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</si>
  <si>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</si>
  <si>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</si>
  <si>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</si>
  <si>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</si>
  <si>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</si>
  <si>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</si>
  <si>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</si>
  <si>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</si>
  <si>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</si>
  <si>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</si>
  <si>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</si>
  <si>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</si>
  <si>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</si>
  <si>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</si>
  <si>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</si>
  <si>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</si>
  <si>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</si>
  <si>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</si>
  <si>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</si>
  <si>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</si>
  <si>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</si>
  <si>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</si>
  <si>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</si>
  <si>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</si>
  <si>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</si>
  <si>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</si>
  <si>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</si>
  <si>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</si>
  <si>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</si>
  <si>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</si>
  <si>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</si>
  <si>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</si>
  <si>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</si>
  <si>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</si>
  <si>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</si>
  <si>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</si>
  <si>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</si>
  <si>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</si>
  <si>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</si>
  <si>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</si>
  <si>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</si>
  <si>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</si>
  <si>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</si>
  <si>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</si>
  <si>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</si>
  <si>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</si>
  <si>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</si>
  <si>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</si>
  <si>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</si>
  <si>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</si>
  <si>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</si>
  <si>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</si>
  <si>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</si>
  <si>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</si>
  <si>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</si>
  <si>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</si>
  <si>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</si>
  <si>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</si>
  <si>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</si>
  <si>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</si>
  <si>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</si>
  <si>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</si>
  <si>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</si>
  <si>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</si>
  <si>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</si>
  <si>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</si>
  <si>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</si>
  <si>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</si>
  <si>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</si>
  <si>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</si>
  <si>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</si>
  <si>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</si>
  <si>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</si>
  <si>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</si>
  <si>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</si>
  <si>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</si>
  <si>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</si>
  <si>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</si>
  <si>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</si>
  <si>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</si>
  <si>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</si>
  <si>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</si>
  <si>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</si>
  <si>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</si>
  <si>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</si>
  <si>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</si>
  <si>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</si>
  <si>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</si>
  <si>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</si>
  <si>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</si>
  <si>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</si>
  <si>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</si>
  <si>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</si>
  <si>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</si>
  <si>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</si>
  <si>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</si>
  <si>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</si>
  <si>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</si>
  <si>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</si>
  <si>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</si>
  <si>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</si>
  <si>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</si>
  <si>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</si>
  <si>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</si>
  <si>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</si>
  <si>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</si>
  <si>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</si>
  <si>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</si>
  <si>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</si>
  <si>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</si>
  <si>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</si>
  <si>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</si>
  <si>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</si>
  <si>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</si>
  <si>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</si>
  <si>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</si>
  <si>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</si>
  <si>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</si>
  <si>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</si>
  <si>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</si>
  <si>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</si>
  <si>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</si>
  <si>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</si>
  <si>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</si>
  <si>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</si>
  <si>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</si>
  <si>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</si>
  <si>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</si>
  <si>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</si>
  <si>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</si>
  <si>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</si>
  <si>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</si>
  <si>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</si>
  <si>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</si>
  <si>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</si>
  <si>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</si>
  <si>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</si>
  <si>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</si>
  <si>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</si>
  <si>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</si>
  <si>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</si>
  <si>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</si>
  <si>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</si>
  <si>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</si>
  <si>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</si>
  <si>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</si>
  <si>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</si>
  <si>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</si>
  <si>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</si>
  <si>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</si>
  <si>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</si>
  <si>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</si>
  <si>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</si>
  <si>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</si>
  <si>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</si>
  <si>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</si>
  <si>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</si>
  <si>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</si>
  <si>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</si>
  <si>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</si>
  <si>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</si>
  <si>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</si>
  <si>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</si>
  <si>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</si>
  <si>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</si>
  <si>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</si>
  <si>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</si>
  <si>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</si>
  <si>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</si>
  <si>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</si>
  <si>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</si>
  <si>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</si>
  <si>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</si>
  <si>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</si>
  <si>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</si>
  <si>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</si>
  <si>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</si>
  <si>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</si>
  <si>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</si>
  <si>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</si>
  <si>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</si>
  <si>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</si>
  <si>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</si>
  <si>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</si>
  <si>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</si>
  <si>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</si>
  <si>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</si>
  <si>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</si>
  <si>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</si>
  <si>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</si>
  <si>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</si>
  <si>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</si>
  <si>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</si>
  <si>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</si>
  <si>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</si>
  <si>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</si>
  <si>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</si>
  <si>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</si>
  <si>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</si>
  <si>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</si>
  <si>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</si>
  <si>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</si>
  <si>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</si>
  <si>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</si>
  <si>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</si>
  <si>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</si>
  <si>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</si>
  <si>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</si>
  <si>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</si>
  <si>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</si>
  <si>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</si>
  <si>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</si>
  <si>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</si>
  <si>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</si>
  <si>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</si>
  <si>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</si>
  <si>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</si>
  <si>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</si>
  <si>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</si>
  <si>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</si>
  <si>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</si>
  <si>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</si>
  <si>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</si>
  <si>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</si>
  <si>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</si>
  <si>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</si>
  <si>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</si>
  <si>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</si>
  <si>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</si>
  <si>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</si>
  <si>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</si>
  <si>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</si>
  <si>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</si>
  <si>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</si>
  <si>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</si>
  <si>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</si>
  <si>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</si>
  <si>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</si>
  <si>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</si>
  <si>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</si>
  <si>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</si>
  <si>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</si>
  <si>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</si>
  <si>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</si>
  <si>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</si>
  <si>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</si>
  <si>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</si>
  <si>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</si>
  <si>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</si>
  <si>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</si>
  <si>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</si>
  <si>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</si>
  <si>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</si>
  <si>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</si>
  <si>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</si>
  <si>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</si>
  <si>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</si>
  <si>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</si>
  <si>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</si>
  <si>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</si>
  <si>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</si>
  <si>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</si>
  <si>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</si>
  <si>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</si>
  <si>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</si>
  <si>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</si>
  <si>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</si>
  <si>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</si>
  <si>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</si>
  <si>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</si>
  <si>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</si>
  <si>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</si>
  <si>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</si>
  <si>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</si>
  <si>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</si>
  <si>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</si>
  <si>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</si>
  <si>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</si>
  <si>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</si>
  <si>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</si>
  <si>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</si>
  <si>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</si>
  <si>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</si>
  <si>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</si>
  <si>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</si>
  <si>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</si>
  <si>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</si>
  <si>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</si>
  <si>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</si>
  <si>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</si>
  <si>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</si>
  <si>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</si>
  <si>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</si>
  <si>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</si>
  <si>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</si>
  <si>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</si>
  <si>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</si>
  <si>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</si>
  <si>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</si>
  <si>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</si>
  <si>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</si>
  <si>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</si>
  <si>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</si>
  <si>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</si>
  <si>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</si>
  <si>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</si>
  <si>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</si>
  <si>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</si>
  <si>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</si>
  <si>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</si>
  <si>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</si>
  <si>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</si>
  <si>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</si>
  <si>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</si>
  <si>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</si>
  <si>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</si>
  <si>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</si>
  <si>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</si>
  <si>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</si>
  <si>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</si>
  <si>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</si>
  <si>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</si>
  <si>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</si>
  <si>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</si>
  <si>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</si>
  <si>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</si>
  <si>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</si>
  <si>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</si>
  <si>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</si>
  <si>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</si>
  <si>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</si>
  <si>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</si>
  <si>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</si>
  <si>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</si>
  <si>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</si>
  <si>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</si>
  <si>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</si>
  <si>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</si>
  <si>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</si>
  <si>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</si>
  <si>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</si>
  <si>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</si>
  <si>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</si>
  <si>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</si>
  <si>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</si>
  <si>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</si>
  <si>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</si>
  <si>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</si>
  <si>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</si>
  <si>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</si>
  <si>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</si>
  <si>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</si>
  <si>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</si>
  <si>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</si>
  <si>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</si>
  <si>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</si>
  <si>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</si>
  <si>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</si>
  <si>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</si>
  <si>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</si>
  <si>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</si>
  <si>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</si>
  <si>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</si>
  <si>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</si>
  <si>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</si>
  <si>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</si>
  <si>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</si>
  <si>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</si>
  <si>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</si>
  <si>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</si>
  <si>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</si>
  <si>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</si>
  <si>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</si>
  <si>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</si>
  <si>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</si>
  <si>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</si>
  <si>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</si>
  <si>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</si>
  <si>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</si>
  <si>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</si>
  <si>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</si>
  <si>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</si>
  <si>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</si>
  <si>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</si>
  <si>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</si>
  <si>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</si>
  <si>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</si>
  <si>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</si>
  <si>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</si>
  <si>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</si>
  <si>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</si>
  <si>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</si>
  <si>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</si>
  <si>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</si>
  <si>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</si>
  <si>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</si>
  <si>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</si>
  <si>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</si>
  <si>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</si>
  <si>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</si>
  <si>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</si>
  <si>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</si>
  <si>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</si>
  <si>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</si>
  <si>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</si>
  <si>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</si>
  <si>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</si>
  <si>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</si>
  <si>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</si>
  <si>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</si>
  <si>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</si>
  <si>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</si>
  <si>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</si>
  <si>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</si>
  <si>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</si>
  <si>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</si>
  <si>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</si>
  <si>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</si>
  <si>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</si>
  <si>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</si>
  <si>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</si>
  <si>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</si>
  <si>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</si>
  <si>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</si>
  <si>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</si>
  <si>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</si>
  <si>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</si>
  <si>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</si>
  <si>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</si>
  <si>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</si>
  <si>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</si>
  <si>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</si>
  <si>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</si>
  <si>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</si>
  <si>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</si>
  <si>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</si>
  <si>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</si>
  <si>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</si>
  <si>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</si>
  <si>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</si>
  <si>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</si>
  <si>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</si>
  <si>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</si>
  <si>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</si>
  <si>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</si>
  <si>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</si>
  <si>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</si>
  <si>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</si>
  <si>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</si>
  <si>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</si>
  <si>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</si>
  <si>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</si>
  <si>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</si>
  <si>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</si>
  <si>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</si>
  <si>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</si>
  <si>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</si>
  <si>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</si>
  <si>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</si>
  <si>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</si>
  <si>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</si>
  <si>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</si>
  <si>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</si>
  <si>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</si>
  <si>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</si>
  <si>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</si>
  <si>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</si>
  <si>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</si>
  <si>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</si>
  <si>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</si>
  <si>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</si>
  <si>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</si>
  <si>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</si>
  <si>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</si>
  <si>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</si>
  <si>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</si>
  <si>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</si>
  <si>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</si>
  <si>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</si>
  <si>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</si>
  <si>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</si>
  <si>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</si>
  <si>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</si>
  <si>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</si>
  <si>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</si>
  <si>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</si>
  <si>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</si>
  <si>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</si>
  <si>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</si>
  <si>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</si>
  <si>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</si>
  <si>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</si>
  <si>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</si>
  <si>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</si>
  <si>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</si>
  <si>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</si>
  <si>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</si>
  <si>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</si>
  <si>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</si>
  <si>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</si>
  <si>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</si>
  <si>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</si>
  <si>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</si>
  <si>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</si>
  <si>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</si>
  <si>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</si>
  <si>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</si>
  <si>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</si>
  <si>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</si>
  <si>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</si>
  <si>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</si>
  <si>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</si>
  <si>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</si>
  <si>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</si>
  <si>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</si>
  <si>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</si>
  <si>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</si>
  <si>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</si>
  <si>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</si>
  <si>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</si>
  <si>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</si>
  <si>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</si>
  <si>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</si>
  <si>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</si>
  <si>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</si>
  <si>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</si>
  <si>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</si>
  <si>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</si>
  <si>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</si>
  <si>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</si>
  <si>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</si>
  <si>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</si>
  <si>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</si>
  <si>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</si>
  <si>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</si>
  <si>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</si>
  <si>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</si>
  <si>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</si>
  <si>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</si>
  <si>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</si>
  <si>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</si>
  <si>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</si>
  <si>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</si>
  <si>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</si>
  <si>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</si>
  <si>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</si>
  <si>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</si>
  <si>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</si>
  <si>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</si>
  <si>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</si>
  <si>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</si>
  <si>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</si>
  <si>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</si>
  <si>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</si>
  <si>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</si>
  <si>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</si>
  <si>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</si>
  <si>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</si>
  <si>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</si>
  <si>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</si>
  <si>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</si>
  <si>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</si>
  <si>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</si>
  <si>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</si>
  <si>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</si>
  <si>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</si>
  <si>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</si>
  <si>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</si>
  <si>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</si>
  <si>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</si>
  <si>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</si>
  <si>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</si>
  <si>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</si>
  <si>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</si>
  <si>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</si>
  <si>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</si>
  <si>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</si>
  <si>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</si>
  <si>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</si>
  <si>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</si>
  <si>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</si>
  <si>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</si>
  <si>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</si>
  <si>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</si>
  <si>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</si>
  <si>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</si>
  <si>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</si>
  <si>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</si>
  <si>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</si>
  <si>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</si>
  <si>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</si>
  <si>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</si>
  <si>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</si>
  <si>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</si>
  <si>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</si>
  <si>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</si>
  <si>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</si>
  <si>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</si>
  <si>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</si>
  <si>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</si>
  <si>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</si>
  <si>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</si>
  <si>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</si>
  <si>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</si>
  <si>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</si>
  <si>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</si>
  <si>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</si>
  <si>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</si>
  <si>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</si>
  <si>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</si>
  <si>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</si>
  <si>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</si>
  <si>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</si>
  <si>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</si>
  <si>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</si>
  <si>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</si>
  <si>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</si>
  <si>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</si>
  <si>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</si>
  <si>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</si>
  <si>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</si>
  <si>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</si>
  <si>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</si>
  <si>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</si>
  <si>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</si>
  <si>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</si>
  <si>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</si>
  <si>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</si>
  <si>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</si>
  <si>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</si>
  <si>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</si>
  <si>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</si>
  <si>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</si>
  <si>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</si>
  <si>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</si>
  <si>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</si>
  <si>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</si>
  <si>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</si>
  <si>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</si>
  <si>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</si>
  <si>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</si>
  <si>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</si>
  <si>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</si>
  <si>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</si>
  <si>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</si>
  <si>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</si>
  <si>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</si>
  <si>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</si>
  <si>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</si>
  <si>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</si>
  <si>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</si>
  <si>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</si>
  <si>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</si>
  <si>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</si>
  <si>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</si>
  <si>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</si>
  <si>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</si>
  <si>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</si>
  <si>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</si>
  <si>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</si>
  <si>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</si>
  <si>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</si>
  <si>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</si>
  <si>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</si>
  <si>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</si>
  <si>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</si>
  <si>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</si>
  <si>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</si>
  <si>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</si>
  <si>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</si>
  <si>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</si>
  <si>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</si>
  <si>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</si>
  <si>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</si>
  <si>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</si>
  <si>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</si>
  <si>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</si>
  <si>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</si>
  <si>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</si>
  <si>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</si>
  <si>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</si>
  <si>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</si>
  <si>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</si>
  <si>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</si>
  <si>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</si>
  <si>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</si>
  <si>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</si>
  <si>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</si>
  <si>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</si>
  <si>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</si>
  <si>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</si>
  <si>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</si>
  <si>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</si>
  <si>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</si>
  <si>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</si>
  <si>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</si>
  <si>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</si>
  <si>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</si>
  <si>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</si>
  <si>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</si>
  <si>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</si>
  <si>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</si>
  <si>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</si>
  <si>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</si>
  <si>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</si>
  <si>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</si>
  <si>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</si>
  <si>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</si>
  <si>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</si>
  <si>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</si>
  <si>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</si>
  <si>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</si>
  <si>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</si>
  <si>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</si>
  <si>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</si>
  <si>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</si>
  <si>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</si>
  <si>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</si>
  <si>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</si>
  <si>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</si>
  <si>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</si>
  <si>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</si>
  <si>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</si>
  <si>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</si>
  <si>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</si>
  <si>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</si>
  <si>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</si>
  <si>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</si>
  <si>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</si>
  <si>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</si>
  <si>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</si>
  <si>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</si>
  <si>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</si>
  <si>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</si>
  <si>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</si>
  <si>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</si>
  <si>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</si>
  <si>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</si>
  <si>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</si>
  <si>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</si>
  <si>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</si>
  <si>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</si>
  <si>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</si>
  <si>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</si>
  <si>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</si>
  <si>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</si>
  <si>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</si>
  <si>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</si>
  <si>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</si>
  <si>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</si>
  <si>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</si>
  <si>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</si>
  <si>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</si>
  <si>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</si>
  <si>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</si>
  <si>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</si>
  <si>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</si>
  <si>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</si>
  <si>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</si>
  <si>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</si>
  <si>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</si>
  <si>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</si>
  <si>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</si>
  <si>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</si>
  <si>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</si>
  <si>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</si>
  <si>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</si>
  <si>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</si>
  <si>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</si>
  <si>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</si>
  <si>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</si>
  <si>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</si>
  <si>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</si>
  <si>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</si>
  <si>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</si>
  <si>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</si>
  <si>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</si>
  <si>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</si>
  <si>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</si>
  <si>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</si>
  <si>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</si>
  <si>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</si>
  <si>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</si>
  <si>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</si>
  <si>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</si>
  <si>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</si>
  <si>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</si>
  <si>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</si>
  <si>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</si>
  <si>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</si>
  <si>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</si>
  <si>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</si>
  <si>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</si>
  <si>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</si>
  <si>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</si>
  <si>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</si>
  <si>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</si>
  <si>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</si>
  <si>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</si>
  <si>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</si>
  <si>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</si>
  <si>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</si>
  <si>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</si>
  <si>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</si>
  <si>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</si>
  <si>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</si>
  <si>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</si>
  <si>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</si>
  <si>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</si>
  <si>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</si>
  <si>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</si>
  <si>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</si>
  <si>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</si>
  <si>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</si>
  <si>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</si>
  <si>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</si>
  <si>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</si>
  <si>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</si>
  <si>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</si>
  <si>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</si>
  <si>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</si>
  <si>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</si>
  <si>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</si>
  <si>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</si>
  <si>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</si>
  <si>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</si>
  <si>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</si>
  <si>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</si>
  <si>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</si>
  <si>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</si>
  <si>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</si>
  <si>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</si>
  <si>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</si>
  <si>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</si>
  <si>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</si>
  <si>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</si>
  <si>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</si>
  <si>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</si>
  <si>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</si>
  <si>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</si>
  <si>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</si>
  <si>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</si>
  <si>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</si>
  <si>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</si>
  <si>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</si>
  <si>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</si>
  <si>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</si>
  <si>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</si>
  <si>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</si>
  <si>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</si>
  <si>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</si>
  <si>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</si>
  <si>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</si>
  <si>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</si>
  <si>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</si>
  <si>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</si>
  <si>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</si>
  <si>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</si>
  <si>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</si>
  <si>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</si>
  <si>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</si>
  <si>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</si>
  <si>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</si>
  <si>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</si>
  <si>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</si>
  <si>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</si>
  <si>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</si>
  <si>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</si>
  <si>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</si>
  <si>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</si>
  <si>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</si>
  <si>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</si>
  <si>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</si>
  <si>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</si>
  <si>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</si>
  <si>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</si>
  <si>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</si>
  <si>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</si>
  <si>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</si>
  <si>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</si>
  <si>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</si>
  <si>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</si>
  <si>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</si>
  <si>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</si>
  <si>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</si>
  <si>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</si>
  <si>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</si>
  <si>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</si>
  <si>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</si>
  <si>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</si>
  <si>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</si>
  <si>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</si>
  <si>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</si>
  <si>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</si>
  <si>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</si>
  <si>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</si>
  <si>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</si>
  <si>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</si>
  <si>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</si>
  <si>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</si>
  <si>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</si>
  <si>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</si>
  <si>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</si>
  <si>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</si>
  <si>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</si>
  <si>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</si>
  <si>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</si>
  <si>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</si>
  <si>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</si>
  <si>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</si>
  <si>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</si>
  <si>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</si>
  <si>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</si>
  <si>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</si>
  <si>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</si>
  <si>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</si>
  <si>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</si>
  <si>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</si>
  <si>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</si>
  <si>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</si>
  <si>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</si>
  <si>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</si>
  <si>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</si>
  <si>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</si>
  <si>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</si>
  <si>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</si>
  <si>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</si>
  <si>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</si>
  <si>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</si>
  <si>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</si>
  <si>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</si>
  <si>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</si>
  <si>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</si>
  <si>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</si>
  <si>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</si>
  <si>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</si>
  <si>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</si>
  <si>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</si>
  <si>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</si>
  <si>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</si>
  <si>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</si>
  <si>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</si>
  <si>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</si>
  <si>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</si>
  <si>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</si>
  <si>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</si>
  <si>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</si>
  <si>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</si>
  <si>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</si>
  <si>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</si>
  <si>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</si>
  <si>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</si>
  <si>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</si>
  <si>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</si>
  <si>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</si>
  <si>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</si>
  <si>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</si>
  <si>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</si>
  <si>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</si>
  <si>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</si>
  <si>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</si>
  <si>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</si>
  <si>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</si>
  <si>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</si>
  <si>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</si>
  <si>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</si>
  <si>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</si>
  <si>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</si>
  <si>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</si>
  <si>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</si>
  <si>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</si>
  <si>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</si>
  <si>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</si>
  <si>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</si>
  <si>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</si>
  <si>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</si>
  <si>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</si>
  <si>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</si>
  <si>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</si>
  <si>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</si>
  <si>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</si>
  <si>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</si>
  <si>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</si>
  <si>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</si>
  <si>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</si>
  <si>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</si>
  <si>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</si>
  <si>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</si>
  <si>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</si>
  <si>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</si>
  <si>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</si>
  <si>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</si>
  <si>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</si>
  <si>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</si>
  <si>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</si>
  <si>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</si>
  <si>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</si>
  <si>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</si>
  <si>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</si>
  <si>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</si>
  <si>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</si>
  <si>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</si>
  <si>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</si>
  <si>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</si>
  <si>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</si>
  <si>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</si>
  <si>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</si>
  <si>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</si>
  <si>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</si>
  <si>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</si>
  <si>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</si>
  <si>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</si>
  <si>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</si>
  <si>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</si>
  <si>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</si>
  <si>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</si>
  <si>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</si>
  <si>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</si>
  <si>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</si>
  <si>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</si>
  <si>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</si>
  <si>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</si>
  <si>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</si>
  <si>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</si>
  <si>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</si>
  <si>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</si>
  <si>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</si>
  <si>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</si>
  <si>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</si>
  <si>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</si>
  <si>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</si>
  <si>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</si>
  <si>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</si>
  <si>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</si>
  <si>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</si>
  <si>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</si>
  <si>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</si>
  <si>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</si>
  <si>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</si>
  <si>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</si>
  <si>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</si>
  <si>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</si>
  <si>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</si>
  <si>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</si>
  <si>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</si>
  <si>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</si>
  <si>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</si>
  <si>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</si>
  <si>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</si>
  <si>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</si>
  <si>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</si>
  <si>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</si>
  <si>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</si>
  <si>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</si>
  <si>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</si>
  <si>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</si>
  <si>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</si>
  <si>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</si>
  <si>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</si>
  <si>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</si>
  <si>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</si>
  <si>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</si>
  <si>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</si>
  <si>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</si>
  <si>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</si>
  <si>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</si>
  <si>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</si>
  <si>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</si>
  <si>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</si>
  <si>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</si>
  <si>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</si>
  <si>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</si>
  <si>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</si>
  <si>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</si>
  <si>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</si>
  <si>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</si>
  <si>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</si>
  <si>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</si>
  <si>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</si>
  <si>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</si>
  <si>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</si>
  <si>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</si>
  <si>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</si>
  <si>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</si>
  <si>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</si>
  <si>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</si>
  <si>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</si>
  <si>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</si>
  <si>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</si>
  <si>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</si>
  <si>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</si>
  <si>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</si>
  <si>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</si>
  <si>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</si>
  <si>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</si>
  <si>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</si>
  <si>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</si>
  <si>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</si>
  <si>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</si>
  <si>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</si>
  <si>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</si>
  <si>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</si>
  <si>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</si>
  <si>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</si>
  <si>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</si>
  <si>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</si>
  <si>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</si>
  <si>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</si>
  <si>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</si>
  <si>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</si>
  <si>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</si>
  <si>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</si>
  <si>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</si>
  <si>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</si>
  <si>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</si>
  <si>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</si>
  <si>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</si>
  <si>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</si>
  <si>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</si>
  <si>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</si>
  <si>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</si>
  <si>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</si>
  <si>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</si>
  <si>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</si>
  <si>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</si>
  <si>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</si>
  <si>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</si>
  <si>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</si>
  <si>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</si>
  <si>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</si>
  <si>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</si>
  <si>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</si>
  <si>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</si>
  <si>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</si>
  <si>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</si>
  <si>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</si>
  <si>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</si>
  <si>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</si>
  <si>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</si>
  <si>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</si>
  <si>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</si>
  <si>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</si>
  <si>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</si>
  <si>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</si>
  <si>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</si>
  <si>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</si>
  <si>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</si>
  <si>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</si>
  <si>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</si>
  <si>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</si>
  <si>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</si>
  <si>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</si>
  <si>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</si>
  <si>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</si>
  <si>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</si>
  <si>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</si>
  <si>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</si>
  <si>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</si>
  <si>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</si>
  <si>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</si>
  <si>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</si>
  <si>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</si>
  <si>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</si>
  <si>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</si>
  <si>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</si>
  <si>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</si>
  <si>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</si>
  <si>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</si>
  <si>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</si>
  <si>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</si>
  <si>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</si>
  <si>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</si>
  <si>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</si>
  <si>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</si>
  <si>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</si>
  <si>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</si>
  <si>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</si>
  <si>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</si>
  <si>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</si>
  <si>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</si>
  <si>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</si>
  <si>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</si>
  <si>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</si>
  <si>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</si>
  <si>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</si>
  <si>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</si>
  <si>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</si>
  <si>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</si>
  <si>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</si>
  <si>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</si>
  <si>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</si>
  <si>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</si>
  <si>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</si>
  <si>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</si>
  <si>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</si>
  <si>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</si>
  <si>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</si>
  <si>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</si>
  <si>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</si>
  <si>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</si>
  <si>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</si>
  <si>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</si>
  <si>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</si>
  <si>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</si>
  <si>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</si>
  <si>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</si>
  <si>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</si>
  <si>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</si>
  <si>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</si>
  <si>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</si>
  <si>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</si>
  <si>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</si>
  <si>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</si>
  <si>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</si>
  <si>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</si>
  <si>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</si>
  <si>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</si>
  <si>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</si>
  <si>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</si>
  <si>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</si>
  <si>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</si>
  <si>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</si>
  <si>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</si>
  <si>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</si>
  <si>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</si>
  <si>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</si>
  <si>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</si>
  <si>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</si>
  <si>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</si>
  <si>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</si>
  <si>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</si>
  <si>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</si>
  <si>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</si>
  <si>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</si>
  <si>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</si>
  <si>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</si>
  <si>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</si>
  <si>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</si>
  <si>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</si>
  <si>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</si>
  <si>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</si>
  <si>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</si>
  <si>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</si>
  <si>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</si>
  <si>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</si>
  <si>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</si>
  <si>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</si>
  <si>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</si>
  <si>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</si>
  <si>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</si>
  <si>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</si>
  <si>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</si>
  <si>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</si>
  <si>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</si>
  <si>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</si>
  <si>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</si>
  <si>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</si>
  <si>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</si>
  <si>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</si>
  <si>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</si>
  <si>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</si>
  <si>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</si>
  <si>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</si>
  <si>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</si>
  <si>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</si>
  <si>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</si>
  <si>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</si>
  <si>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</si>
  <si>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</si>
  <si>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</si>
  <si>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</si>
  <si>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</si>
  <si>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</si>
  <si>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</si>
  <si>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</si>
  <si>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</si>
  <si>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</si>
  <si>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</si>
  <si>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</si>
  <si>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</si>
  <si>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</si>
  <si>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</si>
  <si>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</si>
  <si>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</si>
  <si>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</si>
  <si>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</si>
  <si>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</si>
  <si>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</si>
  <si>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</si>
  <si>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</si>
  <si>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</si>
  <si>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</si>
  <si>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</si>
  <si>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</si>
  <si>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</si>
  <si>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</si>
  <si>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</si>
  <si>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</si>
  <si>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</si>
  <si>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</si>
  <si>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</si>
  <si>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</si>
  <si>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</si>
  <si>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</si>
  <si>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</si>
  <si>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</si>
  <si>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</si>
  <si>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</si>
  <si>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</si>
  <si>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</si>
  <si>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</si>
  <si>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</si>
  <si>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</si>
  <si>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</si>
  <si>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</si>
  <si>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</si>
  <si>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</si>
  <si>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</si>
  <si>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</si>
  <si>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</si>
  <si>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</si>
  <si>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</si>
  <si>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</si>
  <si>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</si>
  <si>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</si>
  <si>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</si>
  <si>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</si>
  <si>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</si>
  <si>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</si>
  <si>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</si>
  <si>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</si>
  <si>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</si>
  <si>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</si>
  <si>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</si>
  <si>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</si>
  <si>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</si>
  <si>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</si>
  <si>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</si>
  <si>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</si>
  <si>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</si>
  <si>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</si>
  <si>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</si>
  <si>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</si>
  <si>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</si>
  <si>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</si>
  <si>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</si>
  <si>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</si>
  <si>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</si>
  <si>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</si>
  <si>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</si>
  <si>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</si>
  <si>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</si>
  <si>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</si>
  <si>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</si>
  <si>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</si>
  <si>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</si>
  <si>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</si>
  <si>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</si>
  <si>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</si>
  <si>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</si>
  <si>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</si>
  <si>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</si>
  <si>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</si>
  <si>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</si>
  <si>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</si>
  <si>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</si>
  <si>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</si>
  <si>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</si>
  <si>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</si>
  <si>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</si>
  <si>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</si>
  <si>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</si>
  <si>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</si>
  <si>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</si>
  <si>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</si>
  <si>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</si>
  <si>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</si>
  <si>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</si>
  <si>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</si>
  <si>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</si>
  <si>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</si>
  <si>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</si>
  <si>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</si>
  <si>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</si>
  <si>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</si>
  <si>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</si>
  <si>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</si>
  <si>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</si>
  <si>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</si>
  <si>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</si>
  <si>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</si>
  <si>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</si>
  <si>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</si>
  <si>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</si>
  <si>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</si>
  <si>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</si>
  <si>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</si>
  <si>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</si>
  <si>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</si>
  <si>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</si>
  <si>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</si>
  <si>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</si>
  <si>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</si>
  <si>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</si>
  <si>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</si>
  <si>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</si>
  <si>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</si>
  <si>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</si>
  <si>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</si>
  <si>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</si>
  <si>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</si>
  <si>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</si>
  <si>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</si>
  <si>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</si>
  <si>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</si>
  <si>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</si>
  <si>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</si>
  <si>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</si>
  <si>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</si>
  <si>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</si>
  <si>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</si>
  <si>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</si>
  <si>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</si>
  <si>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</si>
  <si>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</si>
  <si>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</si>
  <si>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</si>
  <si>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</si>
  <si>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</si>
  <si>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</si>
  <si>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</si>
  <si>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</si>
  <si>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</si>
  <si>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</si>
  <si>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</si>
  <si>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</si>
  <si>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</si>
  <si>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</si>
  <si>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</si>
  <si>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</si>
  <si>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</si>
  <si>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</si>
  <si>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</si>
  <si>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</si>
  <si>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</si>
  <si>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</si>
  <si>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</si>
  <si>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</si>
  <si>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</si>
  <si>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</si>
  <si>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</si>
  <si>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</si>
  <si>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</si>
  <si>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</si>
  <si>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</si>
  <si>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</si>
  <si>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</si>
  <si>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</si>
  <si>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</si>
  <si>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</si>
  <si>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</si>
  <si>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</si>
  <si>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</si>
  <si>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</si>
  <si>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</si>
  <si>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</si>
  <si>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</si>
  <si>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</si>
  <si>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</si>
  <si>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</si>
  <si>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</si>
  <si>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</si>
  <si>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</si>
  <si>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</si>
  <si>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</si>
  <si>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</si>
  <si>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</si>
  <si>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</si>
  <si>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</si>
  <si>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</si>
  <si>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</si>
  <si>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</si>
  <si>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</si>
  <si>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</si>
  <si>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</si>
  <si>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</si>
  <si>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</si>
  <si>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</si>
  <si>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</si>
  <si>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</si>
  <si>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</si>
  <si>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</si>
  <si>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</si>
  <si>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</si>
  <si>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</si>
  <si>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</si>
  <si>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</si>
  <si>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</si>
  <si>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</si>
  <si>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</si>
  <si>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</si>
  <si>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</si>
  <si>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</si>
  <si>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</si>
  <si>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</si>
  <si>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</si>
  <si>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</si>
  <si>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</si>
  <si>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</si>
  <si>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</si>
  <si>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</si>
  <si>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</si>
  <si>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</si>
  <si>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</si>
  <si>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</si>
  <si>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</si>
  <si>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</si>
  <si>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</si>
  <si>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</si>
  <si>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</si>
  <si>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</si>
  <si>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</si>
  <si>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</si>
  <si>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</si>
  <si>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</si>
  <si>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</si>
  <si>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</si>
  <si>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</si>
  <si>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</si>
  <si>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</si>
  <si>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</si>
  <si>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</si>
  <si>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</si>
  <si>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</si>
  <si>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</si>
  <si>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</si>
  <si>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</si>
  <si>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</si>
  <si>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</si>
  <si>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</si>
  <si>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</si>
  <si>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</si>
  <si>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</si>
  <si>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</si>
  <si>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</si>
  <si>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</si>
  <si>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</si>
  <si>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</si>
  <si>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</si>
  <si>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</si>
  <si>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</si>
  <si>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</si>
  <si>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</si>
  <si>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</si>
  <si>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</si>
  <si>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</si>
  <si>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</si>
  <si>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</si>
  <si>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</si>
  <si>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</si>
  <si>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</si>
  <si>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</si>
  <si>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</si>
  <si>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</si>
  <si>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</si>
  <si>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</si>
  <si>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</si>
  <si>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</si>
  <si>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</si>
  <si>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</si>
  <si>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</si>
  <si>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</si>
  <si>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</si>
  <si>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</si>
  <si>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</si>
  <si>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</si>
  <si>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</si>
  <si>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</si>
  <si>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</si>
  <si>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</si>
  <si>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</si>
  <si>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</si>
  <si>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</si>
  <si>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</si>
  <si>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</si>
  <si>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</si>
  <si>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</si>
  <si>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</si>
  <si>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</si>
  <si>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</si>
  <si>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</si>
  <si>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</si>
  <si>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</si>
  <si>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</si>
  <si>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</si>
  <si>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</si>
  <si>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</si>
  <si>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</si>
  <si>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</si>
  <si>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</si>
  <si>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</si>
  <si>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</si>
  <si>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</si>
  <si>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</si>
  <si>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</si>
  <si>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</si>
  <si>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</si>
  <si>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</si>
  <si>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</si>
  <si>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</si>
  <si>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</si>
  <si>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</si>
  <si>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</si>
  <si>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</si>
  <si>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</si>
  <si>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</si>
  <si>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</si>
  <si>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</si>
  <si>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</si>
  <si>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</si>
  <si>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</si>
  <si>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</si>
  <si>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</si>
  <si>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</si>
  <si>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</si>
  <si>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</si>
  <si>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</si>
  <si>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</si>
  <si>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</si>
  <si>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</si>
  <si>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</si>
  <si>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</si>
  <si>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</si>
  <si>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</si>
  <si>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</si>
  <si>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</si>
  <si>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</si>
  <si>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</si>
  <si>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</si>
  <si>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</si>
  <si>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</si>
  <si>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</si>
  <si>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</si>
  <si>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</si>
  <si>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</si>
  <si>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</si>
  <si>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</si>
  <si>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</si>
  <si>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</si>
  <si>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</si>
  <si>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</si>
  <si>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</si>
  <si>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</si>
  <si>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</si>
  <si>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</si>
  <si>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</si>
  <si>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</si>
  <si>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</si>
  <si>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</si>
  <si>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</si>
  <si>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</si>
  <si>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</si>
  <si>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</si>
  <si>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</si>
  <si>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</si>
  <si>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</si>
  <si>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</si>
  <si>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</si>
  <si>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</si>
  <si>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</si>
  <si>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</si>
  <si>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</si>
  <si>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</si>
  <si>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</si>
  <si>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</si>
  <si>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</si>
  <si>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</si>
  <si>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</si>
  <si>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</si>
  <si>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</si>
  <si>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</si>
  <si>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</si>
  <si>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</si>
  <si>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</si>
  <si>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</si>
  <si>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</si>
  <si>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</si>
  <si>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</si>
  <si>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</si>
  <si>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</si>
  <si>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</si>
  <si>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</si>
  <si>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</si>
  <si>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</si>
  <si>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</si>
  <si>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</si>
  <si>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</si>
  <si>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</si>
  <si>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</si>
  <si>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</si>
  <si>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</si>
  <si>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</si>
  <si>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</si>
  <si>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</si>
  <si>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</si>
  <si>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</si>
  <si>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</si>
  <si>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</si>
  <si>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</si>
  <si>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</si>
  <si>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</si>
  <si>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</si>
  <si>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</si>
  <si>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</si>
  <si>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</si>
  <si>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</si>
  <si>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</si>
  <si>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</si>
  <si>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</si>
  <si>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</si>
  <si>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</si>
  <si>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</si>
  <si>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</si>
  <si>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</si>
  <si>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</si>
  <si>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</si>
  <si>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</si>
  <si>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</si>
  <si>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</si>
  <si>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</si>
  <si>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</si>
  <si>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</si>
  <si>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</si>
  <si>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</si>
  <si>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</si>
  <si>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</si>
  <si>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</si>
  <si>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</si>
  <si>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</si>
  <si>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</si>
  <si>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</si>
  <si>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</si>
  <si>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</si>
  <si>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</si>
  <si>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</si>
  <si>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</si>
  <si>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</si>
  <si>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</si>
  <si>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</si>
  <si>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</si>
  <si>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</si>
  <si>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</si>
  <si>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</si>
  <si>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</si>
  <si>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</si>
  <si>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</si>
  <si>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</si>
  <si>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</si>
  <si>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</si>
  <si>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</si>
  <si>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</si>
  <si>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</si>
  <si>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</si>
  <si>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</si>
  <si>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</si>
  <si>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</si>
  <si>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</si>
  <si>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</si>
  <si>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</si>
  <si>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</si>
  <si>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</si>
  <si>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</si>
  <si>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</si>
  <si>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</si>
  <si>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</si>
  <si>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</si>
  <si>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</si>
  <si>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</si>
  <si>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</si>
  <si>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</si>
  <si>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</si>
  <si>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</si>
  <si>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</si>
  <si>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</si>
  <si>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</si>
  <si>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</si>
  <si>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</si>
  <si>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</si>
  <si>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</si>
  <si>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</si>
  <si>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</si>
  <si>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</si>
  <si>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</si>
  <si>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</si>
  <si>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</si>
  <si>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</si>
  <si>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</si>
  <si>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</si>
  <si>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</si>
  <si>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</si>
  <si>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</si>
  <si>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</si>
  <si>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</si>
  <si>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</si>
  <si>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</si>
  <si>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</si>
  <si>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</si>
  <si>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</si>
  <si>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</si>
  <si>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</si>
  <si>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</si>
  <si>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</si>
  <si>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</si>
  <si>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</si>
  <si>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</si>
  <si>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</si>
  <si>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</si>
  <si>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</si>
  <si>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</si>
  <si>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</si>
  <si>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</si>
  <si>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</si>
  <si>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</si>
  <si>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</si>
  <si>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</si>
  <si>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</si>
  <si>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</si>
  <si>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</si>
  <si>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</si>
  <si>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</si>
  <si>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</si>
  <si>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</si>
  <si>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</si>
  <si>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</si>
  <si>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</si>
  <si>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</si>
  <si>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</si>
  <si>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</si>
  <si>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</si>
  <si>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</si>
  <si>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</si>
  <si>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</si>
  <si>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</si>
  <si>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</si>
  <si>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</si>
  <si>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</si>
  <si>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</si>
  <si>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</si>
  <si>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</si>
  <si>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</si>
  <si>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</si>
  <si>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</si>
  <si>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</si>
  <si>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</si>
  <si>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</si>
  <si>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</si>
  <si>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</si>
  <si>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</si>
  <si>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</si>
  <si>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</si>
  <si>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</si>
  <si>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</si>
  <si>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</si>
  <si>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</si>
  <si>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</si>
  <si>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</si>
  <si>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</si>
  <si>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</si>
  <si>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</si>
  <si>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</si>
  <si>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</si>
  <si>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</si>
  <si>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</si>
  <si>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</si>
  <si>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</si>
  <si>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</si>
  <si>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</si>
  <si>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</si>
  <si>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</si>
  <si>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</si>
  <si>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</si>
  <si>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</si>
  <si>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</si>
  <si>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</si>
  <si>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</si>
  <si>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</si>
  <si>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</si>
  <si>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</si>
  <si>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</si>
  <si>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</si>
  <si>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</si>
  <si>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</si>
  <si>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</si>
  <si>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</si>
  <si>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</si>
  <si>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</si>
  <si>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</si>
  <si>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</si>
  <si>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</si>
  <si>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</si>
  <si>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</si>
  <si>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</si>
  <si>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</si>
  <si>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</si>
  <si>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</si>
  <si>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</si>
  <si>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</si>
  <si>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</si>
  <si>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</si>
  <si>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</si>
  <si>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</si>
  <si>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</si>
  <si>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</si>
  <si>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</si>
  <si>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</si>
  <si>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</si>
  <si>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</si>
  <si>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</si>
  <si>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</si>
  <si>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</si>
  <si>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</si>
  <si>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</si>
  <si>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</si>
  <si>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</si>
  <si>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</si>
  <si>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</si>
  <si>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</si>
  <si>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</si>
  <si>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</si>
  <si>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</si>
  <si>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</si>
  <si>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</si>
  <si>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</si>
  <si>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</si>
  <si>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</si>
  <si>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</si>
  <si>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</si>
  <si>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</si>
  <si>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</si>
  <si>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</si>
  <si>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</si>
  <si>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</si>
  <si>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</si>
  <si>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</si>
  <si>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</si>
  <si>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</si>
  <si>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</si>
  <si>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</si>
  <si>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</si>
  <si>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</si>
  <si>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</si>
  <si>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</si>
  <si>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</si>
  <si>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</si>
  <si>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</si>
  <si>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</si>
  <si>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</si>
  <si>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</si>
  <si>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</si>
  <si>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</si>
  <si>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</si>
  <si>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</si>
  <si>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</si>
  <si>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</si>
  <si>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</si>
  <si>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</si>
  <si>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</si>
  <si>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</si>
  <si>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</si>
  <si>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</si>
  <si>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</si>
  <si>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</si>
  <si>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</si>
  <si>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</si>
  <si>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</si>
  <si>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</si>
  <si>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</si>
  <si>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</si>
  <si>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</si>
  <si>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</si>
  <si>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</si>
  <si>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</si>
  <si>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</si>
  <si>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</si>
  <si>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</si>
  <si>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</si>
  <si>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</si>
  <si>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</si>
  <si>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</si>
  <si>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</si>
  <si>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</si>
  <si>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</si>
  <si>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</si>
  <si>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</si>
  <si>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</si>
  <si>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</si>
  <si>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</si>
  <si>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</si>
  <si>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</si>
  <si>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</si>
  <si>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</si>
  <si>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</si>
  <si>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</si>
  <si>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</si>
  <si>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</si>
  <si>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</si>
  <si>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</si>
  <si>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</si>
  <si>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</si>
  <si>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</si>
  <si>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</si>
  <si>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</si>
  <si>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</si>
  <si>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</si>
  <si>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</si>
  <si>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</si>
  <si>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</si>
  <si>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</si>
  <si>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</si>
  <si>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</si>
  <si>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</si>
  <si>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</si>
  <si>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</si>
  <si>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</si>
  <si>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</si>
  <si>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</si>
  <si>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</si>
  <si>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</si>
  <si>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</si>
  <si>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</si>
  <si>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</si>
  <si>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</si>
  <si>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</si>
  <si>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</si>
  <si>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</si>
  <si>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</si>
  <si>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</si>
  <si>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</si>
  <si>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</si>
  <si>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</si>
  <si>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</si>
  <si>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</si>
  <si>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</si>
  <si>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</si>
  <si>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</si>
  <si>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</si>
  <si>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</si>
  <si>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</si>
  <si>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</si>
  <si>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</si>
  <si>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</si>
  <si>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</si>
  <si>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</si>
  <si>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</si>
  <si>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</si>
  <si>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</si>
  <si>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</si>
  <si>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</si>
  <si>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</si>
  <si>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</si>
  <si>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</si>
  <si>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</si>
  <si>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</si>
  <si>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</si>
  <si>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</si>
  <si>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</si>
  <si>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</si>
  <si>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</si>
  <si>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</si>
  <si>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</si>
  <si>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</si>
  <si>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</si>
  <si>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</si>
  <si>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</si>
  <si>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</si>
  <si>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</si>
  <si>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</si>
  <si>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</si>
  <si>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</si>
  <si>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</si>
  <si>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</si>
  <si>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</si>
  <si>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</si>
  <si>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</si>
  <si>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</si>
  <si>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</si>
  <si>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</si>
  <si>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</si>
  <si>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</si>
  <si>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</si>
  <si>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</si>
  <si>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</si>
  <si>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</si>
  <si>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</si>
  <si>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</si>
  <si>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</si>
  <si>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</si>
  <si>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</si>
  <si>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</si>
  <si>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</si>
  <si>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</si>
  <si>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</si>
  <si>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</si>
  <si>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</si>
  <si>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</si>
  <si>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</si>
  <si>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</si>
  <si>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</si>
  <si>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</si>
  <si>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</si>
  <si>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</si>
  <si>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</si>
  <si>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</si>
  <si>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</si>
  <si>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</si>
  <si>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</si>
  <si>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</si>
  <si>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</si>
  <si>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</si>
  <si>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</si>
  <si>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</si>
  <si>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</si>
  <si>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</si>
  <si>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</si>
  <si>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</si>
  <si>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</si>
  <si>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</si>
  <si>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</si>
  <si>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</si>
  <si>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</si>
  <si>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</si>
  <si>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</si>
  <si>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</si>
  <si>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</si>
  <si>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</si>
  <si>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</si>
  <si>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</si>
  <si>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</si>
  <si>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</si>
  <si>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</si>
  <si>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</si>
  <si>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</si>
  <si>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</si>
  <si>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</si>
  <si>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</si>
  <si>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</si>
  <si>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</si>
  <si>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</si>
  <si>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</si>
  <si>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</si>
  <si>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</si>
  <si>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</si>
  <si>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</si>
  <si>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</si>
  <si>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</si>
  <si>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</si>
  <si>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</si>
  <si>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</si>
  <si>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</si>
  <si>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</si>
  <si>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</si>
  <si>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</si>
  <si>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</si>
  <si>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</si>
  <si>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</si>
  <si>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</si>
  <si>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</si>
  <si>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</si>
  <si>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</si>
  <si>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</si>
  <si>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</si>
  <si>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</si>
  <si>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</si>
  <si>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</si>
  <si>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</si>
  <si>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</si>
  <si>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</si>
  <si>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</si>
  <si>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</si>
  <si>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</si>
  <si>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</si>
  <si>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</si>
  <si>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</si>
  <si>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</si>
  <si>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</si>
  <si>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</si>
  <si>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</si>
  <si>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</si>
  <si>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</si>
  <si>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</si>
  <si>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</si>
  <si>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</si>
  <si>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</si>
  <si>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</si>
  <si>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</si>
  <si>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</si>
  <si>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</si>
  <si>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</si>
  <si>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</si>
  <si>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</si>
  <si>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</si>
  <si>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</si>
  <si>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</si>
  <si>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</si>
  <si>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</si>
  <si>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</si>
  <si>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</si>
  <si>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</si>
  <si>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</si>
  <si>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</si>
  <si>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</si>
  <si>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</si>
  <si>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</si>
  <si>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</si>
  <si>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</si>
  <si>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</si>
  <si>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</si>
  <si>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</si>
  <si>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</si>
  <si>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</si>
  <si>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</si>
  <si>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</si>
  <si>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</si>
  <si>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</si>
  <si>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</si>
  <si>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</si>
  <si>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</si>
  <si>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</si>
  <si>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</si>
  <si>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</si>
  <si>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</si>
  <si>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</si>
  <si>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</si>
  <si>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</si>
  <si>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</si>
  <si>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</si>
  <si>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</si>
  <si>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</si>
  <si>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</si>
  <si>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</si>
  <si>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</si>
  <si>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</si>
  <si>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</si>
  <si>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</si>
  <si>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</si>
  <si>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</si>
  <si>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</si>
  <si>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</si>
  <si>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</si>
  <si>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</si>
  <si>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</si>
  <si>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</si>
  <si>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</si>
  <si>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</si>
  <si>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</si>
  <si>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</si>
  <si>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</si>
  <si>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</si>
  <si>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</si>
  <si>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</si>
  <si>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</si>
  <si>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</si>
  <si>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</si>
  <si>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</si>
  <si>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</si>
  <si>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</si>
  <si>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</si>
  <si>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</si>
  <si>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</si>
  <si>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</si>
  <si>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</si>
  <si>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</si>
  <si>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</si>
  <si>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</si>
  <si>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</si>
  <si>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</si>
  <si>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</si>
  <si>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</si>
  <si>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</si>
  <si>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</si>
  <si>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</si>
  <si>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</si>
  <si>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</si>
  <si>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</si>
  <si>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</si>
  <si>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</si>
  <si>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</si>
  <si>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</si>
  <si>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</si>
  <si>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</si>
  <si>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</si>
  <si>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</si>
  <si>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</si>
  <si>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</si>
  <si>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</si>
  <si>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</si>
  <si>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</si>
  <si>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</si>
  <si>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</si>
  <si>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</si>
  <si>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</si>
  <si>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</si>
  <si>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</si>
  <si>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</si>
  <si>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</si>
  <si>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</si>
  <si>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</si>
  <si>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</si>
  <si>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</si>
  <si>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</si>
  <si>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</si>
  <si>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</si>
  <si>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</si>
  <si>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</si>
  <si>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</si>
  <si>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</si>
  <si>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</si>
  <si>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</si>
  <si>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</si>
  <si>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</si>
  <si>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</si>
  <si>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</si>
  <si>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</si>
  <si>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</si>
  <si>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</si>
  <si>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</si>
  <si>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</si>
  <si>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</si>
  <si>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</si>
  <si>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</si>
  <si>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</si>
  <si>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</si>
  <si>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</si>
  <si>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</si>
  <si>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</si>
  <si>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</si>
  <si>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</si>
  <si>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</si>
  <si>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</si>
  <si>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</si>
  <si>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</si>
  <si>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</si>
  <si>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</si>
  <si>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</si>
  <si>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</si>
  <si>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</si>
  <si>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</si>
  <si>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</si>
  <si>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</si>
  <si>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</si>
  <si>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</si>
  <si>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</si>
  <si>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</si>
  <si>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</si>
  <si>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</si>
  <si>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</si>
  <si>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</si>
  <si>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</si>
  <si>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</si>
  <si>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</si>
  <si>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</si>
  <si>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</si>
  <si>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</si>
  <si>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</si>
  <si>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</si>
  <si>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</si>
  <si>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</si>
  <si>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</si>
  <si>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</si>
  <si>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</si>
  <si>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</si>
  <si>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</si>
  <si>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</si>
  <si>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</si>
  <si>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</si>
  <si>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</si>
  <si>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</si>
  <si>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</si>
  <si>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</si>
  <si>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</si>
  <si>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</si>
  <si>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</si>
  <si>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</si>
  <si>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</si>
  <si>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</si>
  <si>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</si>
  <si>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</si>
  <si>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</si>
  <si>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</si>
  <si>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</si>
  <si>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</si>
  <si>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</si>
  <si>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</si>
  <si>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</si>
  <si>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</si>
  <si>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</si>
  <si>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</si>
  <si>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</si>
  <si>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</si>
  <si>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</si>
  <si>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</si>
  <si>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</si>
  <si>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</si>
  <si>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</si>
  <si>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</si>
  <si>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</si>
  <si>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</si>
  <si>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</si>
  <si>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</si>
  <si>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</si>
  <si>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</si>
  <si>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</si>
  <si>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</si>
  <si>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</si>
  <si>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</si>
  <si>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</si>
  <si>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</si>
  <si>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</si>
  <si>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</si>
  <si>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</si>
  <si>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</si>
  <si>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</si>
  <si>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</si>
  <si>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</si>
  <si>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</si>
  <si>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</si>
  <si>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</si>
  <si>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</si>
  <si>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</si>
  <si>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</si>
  <si>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</si>
  <si>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</si>
  <si>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</si>
  <si>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</si>
  <si>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</si>
  <si>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</si>
  <si>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</si>
  <si>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</si>
  <si>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</si>
  <si>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</si>
  <si>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</si>
  <si>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</si>
  <si>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</si>
  <si>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</si>
  <si>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</si>
  <si>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</si>
  <si>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</si>
  <si>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</si>
  <si>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</si>
  <si>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</si>
  <si>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</si>
  <si>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</si>
  <si>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</si>
  <si>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</si>
  <si>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</si>
  <si>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</si>
  <si>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</si>
  <si>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</si>
  <si>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</si>
  <si>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</si>
  <si>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</si>
  <si>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</si>
  <si>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</si>
  <si>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</si>
  <si>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</si>
  <si>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</si>
  <si>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</si>
  <si>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</si>
  <si>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</si>
  <si>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</si>
  <si>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</si>
  <si>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</si>
  <si>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</si>
  <si>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</si>
  <si>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</si>
  <si>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</si>
  <si>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</si>
  <si>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</si>
  <si>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</si>
  <si>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</si>
  <si>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</si>
  <si>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</si>
  <si>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</si>
  <si>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</si>
  <si>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</si>
  <si>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</si>
  <si>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</si>
  <si>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</si>
  <si>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</si>
  <si>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</si>
  <si>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</si>
  <si>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</si>
  <si>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</si>
  <si>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</si>
  <si>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</si>
  <si>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</si>
  <si>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</si>
  <si>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</si>
  <si>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</si>
  <si>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</si>
  <si>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</si>
  <si>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</si>
  <si>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</si>
  <si>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</si>
  <si>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</si>
  <si>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</si>
  <si>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</si>
  <si>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</si>
  <si>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</si>
  <si>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</si>
  <si>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</si>
  <si>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</si>
  <si>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</si>
  <si>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</si>
  <si>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</si>
  <si>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</si>
  <si>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</si>
  <si>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</si>
  <si>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</si>
  <si>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</si>
  <si>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</si>
  <si>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</si>
  <si>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</si>
  <si>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</si>
  <si>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</si>
  <si>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</si>
  <si>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</si>
  <si>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</si>
  <si>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</si>
  <si>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</si>
  <si>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</si>
  <si>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</si>
  <si>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</si>
  <si>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</si>
  <si>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</si>
  <si>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</si>
  <si>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</si>
  <si>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</si>
  <si>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</si>
  <si>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</si>
  <si>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</si>
  <si>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</si>
  <si>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</si>
  <si>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</si>
  <si>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</si>
  <si>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</si>
  <si>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</si>
  <si>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</si>
  <si>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</si>
  <si>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</si>
  <si>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</si>
  <si>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</si>
  <si>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</si>
  <si>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</si>
  <si>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</si>
  <si>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</si>
  <si>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</si>
  <si>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</si>
  <si>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</si>
  <si>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</si>
  <si>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</si>
  <si>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</si>
  <si>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</si>
  <si>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</si>
  <si>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</si>
  <si>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</si>
  <si>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</si>
  <si>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</si>
  <si>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</si>
  <si>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</si>
  <si>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</si>
  <si>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</si>
  <si>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</si>
  <si>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</si>
  <si>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</si>
  <si>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</si>
  <si>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</si>
  <si>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</si>
  <si>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</si>
  <si>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</si>
  <si>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</si>
  <si>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</si>
  <si>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</si>
  <si>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</si>
  <si>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</si>
  <si>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</si>
  <si>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</si>
  <si>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</si>
  <si>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</si>
  <si>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</si>
  <si>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</si>
  <si>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</si>
  <si>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</si>
  <si>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</si>
  <si>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</si>
  <si>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</si>
  <si>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</si>
  <si>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</si>
  <si>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</si>
  <si>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</si>
  <si>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</si>
  <si>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</si>
  <si>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</si>
  <si>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</si>
  <si>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</si>
  <si>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</si>
  <si>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</si>
  <si>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</si>
  <si>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</si>
  <si>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</si>
  <si>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</si>
  <si>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</si>
  <si>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</si>
  <si>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</si>
  <si>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</si>
  <si>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</si>
  <si>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</si>
  <si>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</si>
  <si>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</si>
  <si>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</si>
  <si>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</si>
  <si>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</si>
  <si>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</si>
  <si>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</si>
  <si>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</si>
  <si>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</si>
  <si>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</si>
  <si>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</si>
  <si>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</si>
  <si>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</si>
  <si>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</si>
  <si>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</si>
  <si>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</si>
  <si>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</si>
  <si>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</si>
  <si>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</si>
  <si>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</si>
  <si>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</si>
  <si>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</si>
  <si>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</si>
  <si>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</si>
  <si>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</si>
  <si>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</si>
  <si>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</si>
  <si>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</si>
  <si>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</si>
  <si>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</si>
  <si>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</si>
  <si>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</si>
  <si>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</si>
  <si>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</si>
  <si>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</si>
  <si>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</si>
  <si>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</si>
  <si>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</si>
  <si>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</si>
  <si>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</si>
  <si>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</si>
  <si>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</si>
  <si>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</si>
  <si>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</si>
  <si>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</si>
  <si>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</si>
  <si>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</si>
  <si>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</si>
  <si>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</si>
  <si>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</si>
  <si>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</si>
  <si>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</si>
  <si>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</si>
  <si>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</si>
  <si>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</si>
  <si>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</si>
  <si>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</si>
  <si>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</si>
  <si>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</si>
  <si>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</si>
  <si>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</si>
  <si>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</si>
  <si>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</si>
  <si>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</si>
  <si>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</si>
  <si>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</si>
  <si>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</si>
  <si>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</si>
  <si>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</si>
  <si>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</si>
  <si>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</si>
  <si>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</si>
  <si>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</si>
  <si>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</si>
  <si>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</si>
  <si>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</si>
  <si>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</si>
  <si>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</si>
  <si>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</si>
  <si>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</si>
  <si>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</si>
  <si>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</si>
  <si>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</si>
  <si>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</si>
  <si>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</si>
  <si>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</si>
  <si>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</si>
  <si>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</si>
  <si>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</si>
  <si>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</si>
  <si>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</si>
  <si>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</si>
  <si>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</si>
  <si>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</si>
  <si>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</si>
  <si>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</si>
  <si>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</si>
  <si>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</si>
  <si>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</si>
  <si>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</si>
  <si>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</si>
  <si>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</si>
  <si>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</si>
  <si>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</si>
  <si>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</si>
  <si>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</si>
  <si>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</si>
  <si>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</si>
  <si>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</si>
  <si>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</si>
  <si>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</si>
  <si>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</si>
  <si>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</si>
  <si>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</si>
  <si>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</si>
  <si>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</si>
  <si>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</si>
  <si>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</si>
  <si>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</si>
  <si>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</si>
  <si>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</si>
  <si>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</si>
  <si>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</si>
  <si>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</si>
  <si>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</si>
  <si>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</si>
  <si>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</si>
  <si>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</si>
  <si>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</si>
  <si>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</si>
  <si>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</si>
  <si>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</si>
  <si>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</si>
  <si>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</si>
  <si>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</si>
  <si>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</si>
  <si>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</si>
  <si>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</si>
  <si>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</si>
  <si>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</si>
  <si>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</si>
  <si>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</si>
  <si>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</si>
  <si>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</si>
  <si>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</si>
  <si>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</si>
  <si>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</si>
  <si>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</si>
  <si>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</si>
  <si>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</si>
  <si>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</si>
  <si>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</si>
  <si>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</si>
  <si>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</si>
  <si>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</si>
  <si>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</si>
  <si>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</si>
  <si>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</si>
  <si>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</si>
  <si>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</si>
  <si>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</si>
  <si>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</si>
  <si>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</si>
  <si>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</si>
  <si>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</si>
  <si>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</si>
  <si>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</si>
  <si>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</si>
  <si>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</si>
  <si>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</si>
  <si>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</si>
  <si>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</si>
  <si>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</si>
  <si>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</si>
  <si>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</si>
  <si>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</si>
  <si>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</si>
  <si>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</si>
  <si>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</si>
  <si>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</si>
  <si>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</si>
  <si>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</si>
  <si>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</si>
  <si>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</si>
  <si>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</si>
  <si>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</si>
  <si>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</si>
  <si>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</si>
  <si>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</si>
  <si>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</si>
  <si>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</si>
  <si>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</si>
  <si>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</si>
  <si>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</si>
  <si>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</si>
  <si>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</si>
  <si>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</si>
  <si>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</si>
  <si>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</si>
  <si>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</si>
  <si>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</si>
  <si>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</si>
  <si>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</si>
  <si>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</si>
  <si>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</si>
  <si>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</si>
  <si>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</si>
  <si>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</si>
  <si>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</si>
  <si>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</si>
  <si>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</si>
  <si>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</si>
  <si>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</si>
  <si>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</si>
  <si>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</si>
  <si>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</si>
  <si>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</si>
  <si>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</si>
  <si>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</si>
  <si>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</si>
  <si>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</si>
  <si>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</si>
  <si>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</si>
  <si>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</si>
  <si>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</si>
  <si>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</si>
  <si>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</si>
  <si>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</si>
  <si>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</si>
  <si>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</si>
  <si>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</si>
  <si>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</si>
  <si>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</si>
  <si>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</si>
  <si>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</si>
  <si>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</si>
  <si>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</si>
  <si>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</si>
  <si>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</si>
  <si>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</si>
  <si>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</si>
  <si>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</si>
  <si>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</si>
  <si>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</si>
  <si>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</si>
  <si>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</si>
  <si>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</si>
  <si>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</si>
  <si>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</si>
  <si>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</si>
  <si>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</si>
  <si>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</si>
  <si>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</si>
  <si>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</si>
  <si>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</si>
  <si>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</si>
  <si>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</si>
  <si>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</si>
  <si>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</si>
  <si>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</si>
  <si>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</si>
  <si>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</si>
  <si>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</si>
  <si>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</si>
  <si>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</si>
  <si>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</si>
  <si>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</si>
  <si>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</si>
  <si>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</si>
  <si>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</si>
  <si>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</si>
  <si>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</si>
  <si>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</si>
  <si>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</si>
  <si>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</si>
  <si>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</si>
  <si>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</si>
  <si>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</si>
  <si>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</si>
  <si>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</si>
  <si>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</si>
  <si>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</si>
  <si>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</si>
  <si>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</si>
  <si>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</si>
  <si>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</si>
  <si>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</si>
  <si>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</si>
  <si>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</si>
  <si>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</si>
  <si>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</si>
  <si>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</si>
  <si>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</si>
  <si>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</si>
  <si>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</si>
  <si>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</si>
  <si>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</si>
  <si>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</si>
  <si>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</si>
  <si>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</si>
  <si>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</si>
  <si>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</si>
  <si>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</si>
  <si>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</si>
  <si>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</si>
  <si>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</si>
  <si>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</si>
  <si>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</si>
  <si>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</si>
  <si>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</si>
  <si>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</si>
  <si>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</si>
  <si>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</si>
  <si>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</si>
  <si>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</si>
  <si>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</si>
  <si>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</si>
  <si>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</si>
  <si>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</si>
  <si>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</si>
  <si>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</si>
  <si>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</si>
  <si>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</si>
  <si>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</si>
  <si>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</si>
  <si>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</si>
  <si>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</si>
  <si>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</si>
  <si>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</si>
  <si>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</si>
  <si>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</si>
  <si>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</si>
  <si>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</si>
  <si>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</si>
  <si>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</si>
  <si>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</si>
  <si>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</si>
  <si>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</si>
  <si>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</si>
  <si>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</si>
  <si>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</si>
  <si>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</si>
  <si>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</si>
  <si>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</si>
  <si>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</si>
  <si>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</si>
  <si>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</si>
  <si>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</si>
  <si>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</si>
  <si>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</si>
  <si>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</si>
  <si>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</si>
  <si>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</si>
  <si>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</si>
  <si>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</si>
  <si>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</si>
  <si>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</si>
  <si>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</si>
  <si>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</si>
  <si>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</si>
  <si>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</si>
  <si>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</si>
  <si>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</si>
  <si>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</si>
  <si>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</si>
  <si>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</si>
  <si>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</si>
  <si>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</si>
  <si>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</si>
  <si>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</si>
  <si>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</si>
  <si>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</si>
  <si>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</si>
  <si>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</si>
  <si>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</si>
  <si>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</si>
  <si>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</si>
  <si>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</si>
  <si>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</si>
  <si>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</si>
  <si>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</si>
  <si>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</si>
  <si>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</si>
  <si>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</si>
  <si>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</si>
  <si>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</si>
  <si>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</si>
  <si>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</si>
  <si>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</si>
  <si>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</si>
  <si>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</si>
  <si>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</si>
  <si>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</si>
  <si>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</si>
  <si>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</si>
  <si>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</si>
  <si>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</si>
  <si>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</si>
  <si>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</si>
  <si>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</si>
  <si>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</si>
  <si>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</si>
  <si>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</si>
  <si>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</si>
  <si>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</si>
  <si>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</si>
  <si>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</si>
  <si>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</si>
  <si>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</si>
  <si>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</si>
  <si>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</si>
  <si>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</si>
  <si>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</si>
  <si>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</si>
  <si>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</si>
  <si>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</si>
  <si>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</si>
  <si>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</si>
  <si>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</si>
  <si>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</si>
  <si>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</si>
  <si>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</si>
  <si>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</si>
  <si>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</si>
  <si>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</si>
  <si>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</si>
  <si>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</si>
  <si>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</si>
  <si>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</si>
  <si>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</si>
  <si>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</si>
  <si>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</si>
  <si>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</si>
  <si>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</si>
  <si>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</si>
  <si>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</si>
  <si>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</si>
  <si>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</si>
  <si>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</si>
  <si>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</si>
  <si>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</si>
  <si>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</si>
  <si>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</si>
  <si>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</si>
  <si>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</si>
  <si>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</si>
  <si>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</si>
  <si>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</si>
  <si>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</si>
  <si>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</si>
  <si>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</si>
  <si>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</si>
  <si>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</si>
  <si>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</si>
  <si>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</si>
  <si>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</si>
  <si>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</si>
  <si>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</si>
  <si>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</si>
  <si>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</si>
  <si>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</si>
  <si>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</si>
  <si>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</si>
  <si>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</si>
  <si>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</si>
  <si>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</si>
  <si>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</si>
  <si>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</si>
  <si>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</si>
  <si>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</si>
  <si>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</si>
  <si>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</si>
  <si>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</si>
  <si>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</si>
  <si>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</si>
  <si>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</si>
  <si>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</si>
  <si>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</si>
  <si>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</si>
  <si>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</si>
  <si>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</si>
  <si>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</si>
  <si>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</si>
  <si>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</si>
  <si>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</si>
  <si>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</si>
  <si>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</si>
  <si>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</si>
  <si>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</si>
  <si>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</si>
  <si>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</si>
  <si>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</si>
  <si>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</si>
  <si>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</si>
  <si>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</si>
  <si>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</si>
  <si>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</si>
  <si>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</si>
  <si>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</si>
  <si>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</si>
  <si>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</si>
  <si>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</si>
  <si>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</si>
  <si>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</si>
  <si>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</si>
  <si>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</si>
  <si>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</si>
  <si>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</si>
  <si>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</si>
  <si>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</si>
  <si>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</si>
  <si>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</si>
  <si>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</si>
  <si>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</si>
  <si>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</si>
  <si>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</si>
  <si>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</si>
  <si>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</si>
  <si>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</si>
  <si>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</si>
  <si>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</si>
  <si>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</si>
  <si>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</si>
  <si>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</si>
  <si>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</si>
  <si>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</si>
  <si>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</si>
  <si>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</si>
  <si>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</si>
  <si>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</si>
  <si>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</si>
  <si>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</si>
  <si>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</si>
  <si>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</si>
  <si>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</si>
  <si>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</si>
  <si>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</si>
  <si>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</si>
  <si>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</si>
  <si>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</si>
  <si>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</si>
  <si>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</si>
  <si>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</si>
  <si>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</si>
  <si>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</si>
  <si>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</si>
  <si>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</si>
  <si>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</si>
  <si>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</si>
  <si>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</si>
  <si>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</si>
  <si>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</si>
  <si>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</si>
  <si>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</si>
  <si>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</si>
  <si>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</si>
  <si>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</si>
  <si>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</si>
  <si>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</si>
  <si>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</si>
  <si>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</si>
  <si>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</si>
  <si>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</si>
  <si>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</si>
  <si>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</si>
  <si>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</si>
  <si>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</si>
  <si>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</si>
  <si>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</si>
  <si>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</si>
  <si>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</si>
  <si>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</si>
  <si>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</si>
  <si>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</si>
  <si>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</si>
  <si>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</si>
  <si>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</si>
  <si>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</si>
  <si>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</si>
  <si>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</si>
  <si>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</si>
  <si>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</si>
  <si>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</si>
  <si>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</si>
  <si>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</si>
  <si>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</si>
  <si>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</si>
  <si>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</si>
  <si>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</si>
  <si>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</si>
  <si>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</si>
  <si>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</si>
  <si>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</si>
  <si>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</si>
  <si>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</si>
  <si>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</si>
  <si>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</si>
  <si>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</si>
  <si>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</si>
  <si>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</si>
  <si>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</si>
  <si>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</si>
  <si>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</si>
  <si>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</si>
  <si>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</si>
  <si>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</si>
  <si>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</si>
  <si>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</si>
  <si>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</si>
  <si>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</si>
  <si>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</si>
  <si>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</si>
  <si>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</si>
  <si>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</si>
  <si>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</si>
  <si>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</si>
  <si>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</si>
  <si>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</si>
  <si>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</si>
  <si>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</si>
  <si>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</si>
  <si>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</si>
  <si>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</si>
  <si>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</si>
  <si>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</si>
  <si>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</si>
  <si>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</si>
  <si>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</si>
  <si>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</si>
  <si>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</si>
  <si>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</si>
  <si>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</si>
  <si>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</si>
  <si>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</si>
  <si>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</si>
  <si>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</si>
  <si>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</si>
  <si>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</si>
  <si>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</si>
  <si>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</si>
  <si>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</si>
  <si>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</si>
  <si>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</si>
  <si>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</si>
  <si>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</si>
  <si>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</si>
  <si>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</si>
  <si>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</si>
  <si>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</si>
  <si>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</si>
  <si>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</si>
  <si>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</si>
  <si>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</si>
  <si>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</si>
  <si>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</si>
  <si>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</si>
  <si>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</si>
  <si>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</si>
  <si>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</si>
  <si>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</si>
  <si>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</si>
  <si>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</si>
  <si>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</si>
  <si>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</si>
  <si>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</si>
  <si>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</si>
  <si>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</si>
  <si>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</si>
  <si>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</si>
  <si>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</si>
  <si>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</si>
  <si>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</si>
  <si>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</si>
  <si>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</si>
  <si>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</si>
  <si>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</si>
  <si>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</si>
  <si>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</si>
  <si>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</si>
  <si>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</si>
  <si>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</si>
  <si>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</si>
  <si>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</si>
  <si>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</si>
  <si>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</si>
  <si>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</si>
  <si>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</si>
  <si>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</si>
  <si>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</si>
  <si>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</si>
  <si>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</si>
  <si>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</si>
  <si>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</si>
  <si>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</si>
  <si>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</si>
  <si>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</si>
  <si>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</si>
  <si>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</si>
  <si>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</si>
  <si>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</si>
  <si>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</si>
  <si>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</si>
  <si>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</si>
  <si>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</si>
  <si>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</si>
  <si>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</si>
  <si>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</si>
  <si>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</si>
  <si>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</si>
  <si>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</si>
  <si>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</si>
  <si>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</si>
  <si>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</si>
  <si>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</si>
  <si>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</si>
  <si>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</si>
  <si>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</si>
  <si>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</si>
  <si>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</si>
  <si>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</si>
  <si>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</si>
  <si>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</si>
  <si>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</si>
  <si>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</si>
  <si>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</si>
  <si>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</si>
  <si>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</si>
  <si>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</si>
  <si>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</si>
  <si>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</si>
  <si>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</si>
  <si>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</si>
  <si>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</si>
  <si>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</si>
  <si>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</si>
  <si>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</si>
  <si>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</si>
  <si>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</si>
  <si>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</si>
  <si>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</si>
  <si>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</si>
  <si>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</si>
  <si>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</si>
  <si>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</si>
  <si>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</si>
  <si>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</si>
  <si>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</si>
  <si>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</si>
  <si>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</si>
  <si>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</si>
  <si>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</si>
  <si>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</si>
  <si>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</si>
  <si>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</si>
  <si>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</si>
  <si>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</si>
  <si>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</si>
  <si>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</si>
  <si>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</si>
  <si>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</si>
  <si>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</si>
  <si>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</si>
  <si>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</si>
  <si>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</si>
  <si>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</si>
  <si>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</si>
  <si>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</si>
  <si>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</si>
  <si>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</si>
  <si>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</si>
  <si>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</si>
  <si>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</si>
  <si>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</si>
  <si>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</si>
  <si>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</si>
  <si>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</si>
  <si>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</si>
  <si>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</si>
  <si>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</si>
  <si>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</si>
  <si>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</si>
  <si>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</si>
  <si>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</si>
  <si>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</si>
  <si>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</si>
  <si>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</si>
  <si>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</si>
  <si>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</si>
  <si>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</si>
  <si>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</si>
  <si>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</si>
  <si>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</si>
  <si>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</si>
  <si>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</si>
  <si>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</si>
  <si>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</si>
  <si>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</si>
  <si>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</si>
  <si>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</si>
  <si>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</si>
  <si>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</si>
  <si>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</si>
  <si>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</si>
  <si>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</si>
  <si>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</si>
  <si>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</si>
  <si>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</si>
  <si>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</si>
  <si>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</si>
  <si>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</si>
  <si>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</si>
  <si>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</si>
  <si>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</si>
  <si>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</si>
  <si>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</si>
  <si>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</si>
  <si>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</si>
  <si>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</si>
  <si>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</si>
  <si>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</si>
  <si>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</si>
  <si>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</si>
  <si>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</si>
  <si>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</si>
  <si>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</si>
  <si>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</si>
  <si>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</si>
  <si>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</si>
  <si>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</si>
  <si>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</si>
  <si>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</si>
  <si>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</si>
  <si>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</si>
  <si>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</si>
  <si>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</si>
  <si>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</si>
  <si>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</si>
  <si>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</si>
  <si>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</si>
  <si>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</si>
  <si>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</si>
  <si>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</si>
  <si>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</si>
  <si>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</si>
  <si>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</si>
  <si>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</si>
  <si>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</si>
  <si>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</si>
  <si>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</si>
  <si>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</si>
  <si>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</si>
  <si>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</si>
  <si>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</si>
  <si>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</si>
  <si>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</si>
  <si>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</si>
  <si>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</si>
  <si>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</si>
  <si>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</si>
  <si>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</si>
  <si>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</si>
  <si>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</si>
  <si>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</si>
  <si>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</si>
  <si>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</si>
  <si>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</si>
  <si>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</si>
  <si>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</si>
  <si>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</si>
  <si>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</si>
  <si>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</si>
  <si>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</si>
  <si>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</si>
  <si>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</si>
  <si>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</si>
  <si>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</si>
  <si>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</si>
  <si>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</si>
  <si>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</si>
  <si>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</si>
  <si>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</si>
  <si>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</si>
  <si>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</si>
  <si>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</si>
  <si>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</si>
  <si>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</si>
  <si>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</si>
  <si>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</si>
  <si>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</si>
  <si>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</si>
  <si>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</si>
  <si>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</si>
  <si>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</si>
  <si>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</si>
  <si>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</si>
  <si>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</si>
  <si>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</si>
  <si>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</si>
  <si>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</si>
  <si>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</si>
  <si>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</si>
  <si>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</si>
  <si>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</si>
  <si>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</si>
  <si>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</si>
  <si>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</si>
  <si>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</si>
  <si>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</si>
  <si>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</si>
  <si>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</si>
  <si>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</si>
  <si>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</si>
  <si>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</si>
  <si>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</si>
  <si>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</si>
  <si>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</si>
  <si>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</si>
  <si>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</si>
  <si>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</si>
  <si>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</si>
  <si>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</si>
  <si>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</si>
  <si>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</si>
  <si>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</si>
  <si>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</si>
  <si>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</si>
  <si>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</si>
  <si>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</si>
  <si>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</si>
  <si>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</si>
  <si>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</si>
  <si>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</si>
  <si>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</si>
  <si>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</si>
  <si>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</si>
  <si>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</si>
  <si>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</si>
  <si>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</si>
  <si>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</si>
  <si>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</si>
  <si>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</si>
  <si>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</si>
  <si>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</si>
  <si>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</si>
  <si>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</si>
  <si>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</si>
  <si>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</si>
  <si>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</si>
  <si>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</si>
  <si>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</si>
  <si>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</si>
  <si>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</si>
  <si>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</si>
  <si>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</si>
  <si>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</si>
  <si>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</si>
  <si>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</si>
  <si>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</si>
  <si>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</si>
  <si>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</si>
  <si>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</si>
  <si>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</si>
  <si>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</si>
  <si>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</si>
  <si>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</si>
  <si>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</si>
  <si>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</si>
  <si>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</si>
  <si>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</si>
  <si>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</si>
  <si>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</si>
  <si>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</si>
  <si>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</si>
  <si>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</si>
  <si>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</si>
  <si>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</si>
  <si>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</si>
  <si>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</si>
  <si>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</si>
  <si>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</si>
  <si>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</si>
  <si>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</si>
  <si>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</si>
  <si>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</si>
  <si>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</si>
  <si>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</si>
  <si>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</si>
  <si>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</si>
  <si>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</si>
  <si>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</si>
  <si>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</si>
  <si>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</si>
  <si>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</si>
  <si>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</si>
  <si>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</si>
  <si>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</si>
  <si>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</si>
  <si>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</si>
  <si>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</si>
  <si>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</si>
  <si>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</si>
  <si>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</si>
  <si>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</si>
  <si>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</si>
  <si>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</si>
  <si>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</si>
  <si>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</si>
  <si>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</si>
  <si>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</si>
  <si>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</si>
  <si>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</si>
  <si>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</si>
  <si>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</si>
  <si>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</si>
  <si>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</si>
  <si>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</si>
  <si>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</si>
  <si>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</si>
  <si>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</si>
  <si>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</si>
  <si>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</si>
  <si>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</si>
  <si>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</si>
  <si>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</si>
  <si>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</si>
  <si>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</si>
  <si>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</si>
  <si>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</si>
  <si>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</si>
  <si>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</si>
  <si>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</si>
  <si>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</si>
  <si>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</si>
  <si>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</si>
  <si>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</si>
  <si>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</si>
  <si>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</si>
  <si>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</si>
  <si>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</si>
  <si>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</si>
  <si>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</si>
  <si>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</si>
  <si>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</si>
  <si>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</si>
  <si>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</si>
  <si>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</si>
  <si>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</si>
  <si>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</si>
  <si>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</si>
  <si>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</si>
  <si>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</si>
  <si>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</si>
  <si>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</si>
  <si>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</si>
  <si>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</si>
  <si>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</si>
  <si>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</si>
  <si>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</si>
  <si>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</si>
  <si>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</si>
  <si>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</si>
  <si>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</si>
  <si>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</si>
  <si>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</si>
  <si>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</si>
  <si>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</si>
  <si>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</si>
  <si>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</si>
  <si>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</si>
  <si>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</si>
  <si>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</si>
  <si>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</si>
  <si>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</si>
  <si>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</si>
  <si>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</si>
  <si>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</si>
  <si>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</si>
  <si>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</si>
  <si>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</si>
  <si>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</si>
  <si>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</si>
  <si>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</si>
  <si>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</si>
  <si>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</si>
  <si>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</si>
  <si>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</si>
  <si>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</si>
  <si>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</si>
  <si>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</si>
  <si>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</si>
  <si>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</si>
  <si>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</si>
  <si>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</si>
  <si>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</si>
  <si>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</si>
  <si>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</si>
  <si>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</si>
  <si>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</si>
  <si>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</si>
  <si>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</si>
  <si>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</si>
  <si>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</si>
  <si>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</si>
  <si>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</si>
  <si>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</si>
  <si>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</si>
  <si>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</si>
  <si>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</si>
  <si>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</si>
  <si>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</si>
  <si>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</si>
  <si>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</si>
  <si>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</si>
  <si>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</si>
  <si>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</si>
  <si>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</si>
  <si>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</si>
  <si>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</si>
  <si>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</si>
  <si>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</si>
  <si>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</si>
  <si>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</si>
  <si>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</si>
  <si>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</si>
  <si>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</si>
  <si>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</si>
  <si>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</si>
  <si>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</si>
  <si>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</si>
  <si>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</si>
  <si>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</si>
  <si>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</si>
  <si>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</si>
  <si>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</si>
  <si>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</si>
  <si>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</si>
  <si>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</si>
  <si>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</si>
  <si>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</si>
  <si>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</si>
  <si>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</si>
  <si>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</si>
  <si>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</si>
  <si>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</si>
  <si>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</si>
  <si>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</si>
  <si>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</si>
  <si>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</si>
  <si>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</si>
  <si>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</si>
  <si>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</si>
  <si>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</si>
  <si>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</si>
  <si>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</si>
  <si>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</si>
  <si>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</si>
  <si>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</si>
  <si>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</si>
  <si>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</si>
  <si>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</si>
  <si>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</si>
  <si>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</si>
  <si>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</si>
  <si>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</si>
  <si>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</si>
  <si>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</si>
  <si>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</si>
  <si>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</si>
  <si>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</si>
  <si>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</si>
  <si>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</si>
  <si>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</si>
  <si>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</si>
  <si>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</si>
  <si>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</si>
  <si>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</si>
  <si>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</si>
  <si>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</si>
  <si>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</si>
  <si>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</si>
  <si>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</si>
  <si>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</si>
  <si>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</si>
  <si>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</si>
  <si>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</si>
  <si>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</si>
  <si>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</si>
  <si>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</si>
  <si>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</si>
  <si>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</si>
  <si>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</si>
  <si>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</si>
  <si>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</si>
  <si>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</si>
  <si>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</si>
  <si>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</si>
  <si>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</si>
  <si>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</si>
  <si>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</si>
  <si>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</si>
  <si>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</si>
  <si>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</si>
  <si>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</si>
  <si>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</si>
  <si>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</si>
  <si>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</si>
  <si>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</si>
  <si>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</si>
  <si>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</si>
  <si>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</si>
  <si>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</si>
  <si>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</si>
  <si>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</si>
  <si>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</si>
  <si>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</si>
  <si>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</si>
  <si>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</si>
  <si>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</si>
  <si>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</si>
  <si>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</si>
  <si>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</si>
  <si>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</si>
  <si>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</si>
  <si>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</si>
  <si>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</si>
  <si>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</si>
  <si>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</si>
  <si>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</si>
  <si>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</si>
  <si>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</si>
  <si>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</si>
  <si>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</si>
  <si>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</si>
  <si>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</si>
  <si>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</si>
  <si>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</si>
  <si>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</si>
  <si>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</si>
  <si>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</si>
  <si>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</si>
  <si>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</si>
  <si>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</si>
  <si>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</si>
  <si>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</si>
  <si>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</si>
  <si>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</si>
  <si>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</si>
  <si>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</si>
  <si>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</si>
  <si>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</si>
  <si>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</si>
  <si>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</si>
  <si>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</si>
  <si>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</si>
  <si>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</si>
  <si>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</si>
  <si>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</si>
  <si>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</si>
  <si>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</si>
  <si>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</si>
  <si>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</si>
  <si>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</si>
  <si>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</si>
  <si>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</si>
  <si>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</si>
  <si>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</si>
  <si>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</si>
  <si>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</si>
  <si>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</si>
  <si>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</si>
  <si>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</si>
  <si>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</si>
  <si>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</si>
  <si>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</si>
  <si>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</si>
  <si>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</si>
  <si>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</si>
  <si>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</si>
  <si>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</si>
  <si>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</si>
  <si>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</si>
  <si>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</si>
  <si>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</si>
  <si>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</si>
  <si>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</si>
  <si>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</si>
  <si>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</si>
  <si>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</si>
  <si>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</si>
  <si>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</si>
  <si>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</si>
  <si>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</si>
  <si>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</si>
  <si>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</si>
  <si>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</si>
  <si>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</si>
  <si>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</si>
  <si>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</si>
  <si>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</si>
  <si>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</si>
  <si>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</si>
  <si>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</si>
  <si>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</si>
  <si>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</si>
  <si>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</si>
  <si>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</si>
  <si>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</si>
  <si>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</si>
  <si>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</si>
  <si>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</si>
  <si>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</si>
  <si>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</si>
  <si>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</si>
  <si>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</si>
  <si>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</si>
  <si>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</si>
  <si>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</si>
  <si>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</si>
  <si>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</si>
  <si>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</si>
  <si>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</si>
  <si>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</si>
  <si>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</si>
  <si>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</si>
  <si>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</si>
  <si>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</si>
  <si>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</si>
  <si>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</si>
  <si>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</si>
  <si>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</si>
  <si>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</si>
  <si>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</si>
  <si>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</si>
  <si>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</si>
  <si>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</si>
  <si>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</si>
  <si>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</si>
  <si>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</si>
  <si>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</si>
  <si>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</si>
  <si>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</si>
  <si>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</si>
  <si>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</si>
  <si>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</si>
  <si>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</si>
  <si>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</si>
  <si>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</si>
  <si>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</si>
  <si>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</si>
  <si>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</si>
  <si>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</si>
  <si>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</si>
  <si>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</si>
  <si>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</si>
  <si>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</si>
  <si>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</si>
  <si>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</si>
  <si>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</si>
  <si>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</si>
  <si>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</si>
  <si>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</si>
  <si>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</si>
  <si>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</si>
  <si>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</si>
  <si>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</si>
  <si>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</si>
  <si>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</si>
  <si>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</si>
  <si>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</si>
  <si>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</si>
  <si>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</si>
  <si>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</si>
  <si>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</si>
  <si>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</si>
  <si>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</si>
  <si>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</si>
  <si>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</si>
  <si>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</si>
  <si>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</si>
  <si>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</si>
  <si>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</si>
  <si>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</si>
  <si>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</si>
  <si>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</si>
  <si>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</si>
  <si>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</si>
  <si>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</si>
  <si>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</si>
  <si>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</si>
  <si>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</si>
  <si>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</si>
  <si>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</si>
  <si>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</si>
  <si>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</si>
  <si>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</si>
  <si>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</si>
  <si>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</si>
  <si>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</si>
  <si>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</si>
  <si>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</si>
  <si>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</si>
  <si>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</si>
  <si>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</si>
  <si>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</si>
  <si>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</si>
  <si>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</si>
  <si>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</si>
  <si>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</si>
  <si>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</si>
  <si>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</si>
  <si>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</si>
  <si>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</si>
  <si>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</si>
  <si>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</si>
  <si>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</si>
  <si>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</si>
  <si>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</si>
  <si>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</si>
  <si>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</si>
  <si>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</si>
  <si>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</si>
  <si>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</si>
  <si>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</si>
  <si>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</si>
  <si>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</si>
  <si>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</si>
  <si>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</si>
  <si>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</si>
  <si>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</si>
  <si>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</si>
  <si>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</si>
  <si>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</si>
  <si>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</si>
  <si>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</si>
  <si>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</si>
  <si>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</si>
  <si>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</si>
  <si>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</si>
  <si>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</si>
  <si>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</si>
  <si>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</si>
  <si>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</si>
  <si>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</si>
  <si>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</si>
  <si>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</si>
  <si>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</si>
  <si>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</si>
  <si>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</si>
  <si>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</si>
  <si>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</si>
  <si>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</si>
  <si>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</si>
  <si>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</si>
  <si>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</si>
  <si>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</si>
  <si>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</si>
  <si>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</si>
  <si>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</si>
  <si>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</si>
  <si>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</si>
  <si>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</si>
  <si>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</si>
  <si>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</si>
  <si>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</si>
  <si>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</si>
  <si>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</si>
  <si>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</si>
  <si>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</si>
  <si>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</si>
  <si>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</si>
  <si>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</si>
  <si>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</si>
  <si>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</si>
  <si>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</si>
  <si>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</si>
  <si>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</si>
  <si>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</si>
  <si>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</si>
  <si>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</si>
  <si>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</si>
  <si>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</si>
  <si>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</si>
  <si>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</si>
  <si>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</si>
  <si>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</si>
  <si>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</si>
  <si>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</si>
  <si>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</si>
  <si>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</si>
  <si>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</si>
  <si>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</si>
  <si>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</si>
  <si>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</si>
  <si>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</si>
  <si>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</si>
  <si>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</si>
  <si>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</si>
  <si>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</si>
  <si>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</si>
  <si>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</si>
  <si>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</si>
  <si>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</si>
  <si>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</si>
  <si>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</si>
  <si>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</si>
  <si>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</si>
  <si>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</si>
  <si>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</si>
  <si>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</si>
  <si>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</si>
  <si>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</si>
  <si>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</si>
  <si>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</si>
  <si>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</si>
  <si>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</si>
  <si>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</si>
  <si>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</si>
  <si>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</si>
  <si>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</si>
  <si>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</si>
  <si>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</si>
  <si>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</si>
  <si>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</si>
  <si>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</si>
  <si>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</si>
  <si>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</si>
  <si>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</si>
  <si>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</si>
  <si>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</si>
  <si>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</si>
  <si>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</si>
  <si>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</si>
  <si>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</si>
  <si>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</si>
  <si>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</si>
  <si>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</si>
  <si>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</si>
  <si>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</si>
  <si>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</si>
  <si>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</si>
  <si>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</si>
  <si>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</si>
  <si>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</si>
  <si>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</si>
  <si>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</si>
  <si>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</si>
  <si>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</si>
  <si>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</si>
  <si>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</si>
  <si>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</si>
  <si>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</si>
  <si>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</si>
  <si>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</si>
  <si>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</si>
  <si>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</si>
  <si>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</si>
  <si>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</si>
  <si>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</si>
  <si>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</si>
  <si>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</si>
  <si>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</si>
  <si>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</si>
  <si>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</si>
  <si>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</si>
  <si>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</si>
  <si>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</si>
  <si>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</si>
  <si>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</si>
  <si>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</si>
  <si>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</si>
  <si>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</si>
  <si>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</si>
  <si>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</si>
  <si>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</si>
  <si>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</si>
  <si>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</si>
  <si>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</si>
  <si>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</si>
  <si>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</si>
  <si>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</si>
  <si>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</si>
  <si>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</si>
  <si>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</si>
  <si>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</si>
  <si>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</si>
  <si>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</si>
  <si>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</si>
  <si>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</si>
  <si>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</si>
  <si>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</si>
  <si>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</si>
  <si>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</si>
  <si>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</si>
  <si>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</si>
  <si>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</si>
  <si>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</si>
  <si>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</si>
  <si>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</si>
  <si>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</si>
  <si>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</si>
  <si>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</si>
  <si>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</si>
  <si>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</si>
  <si>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</si>
  <si>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</si>
  <si>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</si>
  <si>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</si>
  <si>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</si>
  <si>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</si>
  <si>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</si>
  <si>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</si>
  <si>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</si>
  <si>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</si>
  <si>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</si>
  <si>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</si>
  <si>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</si>
  <si>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</si>
  <si>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</si>
  <si>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</si>
  <si>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</si>
  <si>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</si>
  <si>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</si>
  <si>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</si>
  <si>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</si>
  <si>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</si>
  <si>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</si>
  <si>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</si>
  <si>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</si>
  <si>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</si>
  <si>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</si>
  <si>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</si>
  <si>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</si>
  <si>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</si>
  <si>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</si>
  <si>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</si>
  <si>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</si>
  <si>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</si>
  <si>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</si>
  <si>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</si>
  <si>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</si>
  <si>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</si>
  <si>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</si>
  <si>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</si>
  <si>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</si>
  <si>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</si>
  <si>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</si>
  <si>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</si>
  <si>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</si>
  <si>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</si>
  <si>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</si>
  <si>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</si>
  <si>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</si>
  <si>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</si>
  <si>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</si>
  <si>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</si>
  <si>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</si>
  <si>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</si>
  <si>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</si>
  <si>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</si>
  <si>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</si>
  <si>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</si>
  <si>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</si>
  <si>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</si>
  <si>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</si>
  <si>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</si>
  <si>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</si>
  <si>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</si>
  <si>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</si>
  <si>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</si>
  <si>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</si>
  <si>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</si>
  <si>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</si>
  <si>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</si>
  <si>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</si>
  <si>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</si>
  <si>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</si>
  <si>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</si>
  <si>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</si>
  <si>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</si>
  <si>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</si>
  <si>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</si>
  <si>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</si>
  <si>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</si>
  <si>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</si>
  <si>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</si>
  <si>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</si>
  <si>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</si>
  <si>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</si>
  <si>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</si>
  <si>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</si>
  <si>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</si>
  <si>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</si>
  <si>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</si>
  <si>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</si>
  <si>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</si>
  <si>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</si>
  <si>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</si>
  <si>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</si>
  <si>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</si>
  <si>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</si>
  <si>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</si>
  <si>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</si>
  <si>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</si>
  <si>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</si>
  <si>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</si>
  <si>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</si>
  <si>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</si>
  <si>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</si>
  <si>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</si>
  <si>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</si>
  <si>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</si>
  <si>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</si>
  <si>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</si>
  <si>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</si>
  <si>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</si>
  <si>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</si>
  <si>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</si>
  <si>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</si>
  <si>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</si>
  <si>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</si>
  <si>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</si>
  <si>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</si>
  <si>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</si>
  <si>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</si>
  <si>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</si>
  <si>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</si>
  <si>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</si>
  <si>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</si>
  <si>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</si>
  <si>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</si>
  <si>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</si>
  <si>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</si>
  <si>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</si>
  <si>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</si>
  <si>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</si>
  <si>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</si>
  <si>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</si>
  <si>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</si>
  <si>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</si>
  <si>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</si>
  <si>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</si>
  <si>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</si>
  <si>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</si>
  <si>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</si>
  <si>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</si>
  <si>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</si>
  <si>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</si>
  <si>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</si>
  <si>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</si>
  <si>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</si>
  <si>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</si>
  <si>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</si>
  <si>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</si>
  <si>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</si>
  <si>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</si>
  <si>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</si>
  <si>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</si>
  <si>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</si>
  <si>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</si>
  <si>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</si>
  <si>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</si>
  <si>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</si>
  <si>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</si>
  <si>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</si>
  <si>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</si>
  <si>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</si>
  <si>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</si>
  <si>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</si>
  <si>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</si>
  <si>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</si>
  <si>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</si>
  <si>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</si>
  <si>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</si>
  <si>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</si>
  <si>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</si>
  <si>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</si>
  <si>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</si>
  <si>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</si>
  <si>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</si>
  <si>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</si>
  <si>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</si>
  <si>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</si>
  <si>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</si>
  <si>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</si>
  <si>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</si>
  <si>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</si>
  <si>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</si>
  <si>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</si>
  <si>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</si>
  <si>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</si>
  <si>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</si>
  <si>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</si>
  <si>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</si>
  <si>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</si>
  <si>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</si>
  <si>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</si>
  <si>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</si>
  <si>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</si>
  <si>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</si>
  <si>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</si>
  <si>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</si>
  <si>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</si>
  <si>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</si>
  <si>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</si>
  <si>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</si>
  <si>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</si>
  <si>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</si>
  <si>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</si>
  <si>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</si>
  <si>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</si>
  <si>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</si>
  <si>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</si>
  <si>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</si>
  <si>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</si>
  <si>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</si>
  <si>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</si>
  <si>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</si>
  <si>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</si>
  <si>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</si>
  <si>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</si>
  <si>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</si>
  <si>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</si>
  <si>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</si>
  <si>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</si>
  <si>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</si>
  <si>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</si>
  <si>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</si>
  <si>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</si>
  <si>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</si>
  <si>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</si>
  <si>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</si>
  <si>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</si>
  <si>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</si>
  <si>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</si>
  <si>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</si>
  <si>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</si>
  <si>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</si>
  <si>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</si>
  <si>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</si>
  <si>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</si>
  <si>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</si>
  <si>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</si>
  <si>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</si>
  <si>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</si>
  <si>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</si>
  <si>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</si>
  <si>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</si>
  <si>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</si>
  <si>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</si>
  <si>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</si>
  <si>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</si>
  <si>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</si>
  <si>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</si>
  <si>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</si>
  <si>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</si>
  <si>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</si>
  <si>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</si>
  <si>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</si>
  <si>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</si>
  <si>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</si>
  <si>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</si>
  <si>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</si>
  <si>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</si>
  <si>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</si>
  <si>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</si>
  <si>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</si>
  <si>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</si>
  <si>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</si>
  <si>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</si>
  <si>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</si>
  <si>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</si>
  <si>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</si>
  <si>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</si>
  <si>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</si>
  <si>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</si>
  <si>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</si>
  <si>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</si>
  <si>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</si>
  <si>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</si>
  <si>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</si>
  <si>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</si>
  <si>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</si>
  <si>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</si>
  <si>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</si>
  <si>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</si>
  <si>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</si>
  <si>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</si>
  <si>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</si>
  <si>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</si>
  <si>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</si>
  <si>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</si>
  <si>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</si>
  <si>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</si>
  <si>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</si>
  <si>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</si>
  <si>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</si>
  <si>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</si>
  <si>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</si>
  <si>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</si>
  <si>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</si>
  <si>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</si>
  <si>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</si>
  <si>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</si>
  <si>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</si>
  <si>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</si>
  <si>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</si>
  <si>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</si>
  <si>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</si>
  <si>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</si>
  <si>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</si>
  <si>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</si>
  <si>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</si>
  <si>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</si>
  <si>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</si>
  <si>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</si>
  <si>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</si>
  <si>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</si>
  <si>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</si>
  <si>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</si>
  <si>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</si>
  <si>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</si>
  <si>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</si>
  <si>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</si>
  <si>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</si>
  <si>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</si>
  <si>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</si>
  <si>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</si>
  <si>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</si>
  <si>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</si>
  <si>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</si>
  <si>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</si>
  <si>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</si>
  <si>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</si>
  <si>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</si>
  <si>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</si>
  <si>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</si>
  <si>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</si>
  <si>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</si>
  <si>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</si>
  <si>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</si>
  <si>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</si>
  <si>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</si>
  <si>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</si>
  <si>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</si>
  <si>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</si>
  <si>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</si>
  <si>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</si>
  <si>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</si>
  <si>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</si>
  <si>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</si>
  <si>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</si>
  <si>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</si>
  <si>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</si>
  <si>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</si>
  <si>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</si>
  <si>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</si>
  <si>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</si>
  <si>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</si>
  <si>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</si>
  <si>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</si>
  <si>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</si>
  <si>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</si>
  <si>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</si>
  <si>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</si>
  <si>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</si>
  <si>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</si>
  <si>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</si>
  <si>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</si>
  <si>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</si>
  <si>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</si>
  <si>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</si>
  <si>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</si>
  <si>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</si>
  <si>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</si>
  <si>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</si>
  <si>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</si>
  <si>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</si>
  <si>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</si>
  <si>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</si>
  <si>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</si>
  <si>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</si>
  <si>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</si>
  <si>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</si>
  <si>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</si>
  <si>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</si>
  <si>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</si>
  <si>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</si>
  <si>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</si>
  <si>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</si>
  <si>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</si>
  <si>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</si>
  <si>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</si>
  <si>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</si>
  <si>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</si>
  <si>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</si>
  <si>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</si>
  <si>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</si>
  <si>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</si>
  <si>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</si>
  <si>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</si>
  <si>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</si>
  <si>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</si>
  <si>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</si>
  <si>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</si>
  <si>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</si>
  <si>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</si>
  <si>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</si>
  <si>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</si>
  <si>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</si>
  <si>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</si>
  <si>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</si>
  <si>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</si>
  <si>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</si>
  <si>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</si>
  <si>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</si>
  <si>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</si>
  <si>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</si>
  <si>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</si>
  <si>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</si>
  <si>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</si>
  <si>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</si>
  <si>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</si>
  <si>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</si>
  <si>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</si>
  <si>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</si>
  <si>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</si>
  <si>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</si>
  <si>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</si>
  <si>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</si>
  <si>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</si>
  <si>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</si>
  <si>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</si>
  <si>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</si>
  <si>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</si>
  <si>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</si>
  <si>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</si>
  <si>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</si>
  <si>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</si>
  <si>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</si>
  <si>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</si>
  <si>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</si>
  <si>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</si>
  <si>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</si>
  <si>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</si>
  <si>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</si>
  <si>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</si>
  <si>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</si>
  <si>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</si>
  <si>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</si>
  <si>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</si>
  <si>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</si>
  <si>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</si>
  <si>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</si>
  <si>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</si>
  <si>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</si>
  <si>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</si>
  <si>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</si>
  <si>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</si>
  <si>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</si>
  <si>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</si>
  <si>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</si>
  <si>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</si>
  <si>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</si>
  <si>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</si>
  <si>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</si>
  <si>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</si>
  <si>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</si>
  <si>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</si>
  <si>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</si>
  <si>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</si>
  <si>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</si>
  <si>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</si>
  <si>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</si>
  <si>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</si>
  <si>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</si>
  <si>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</si>
  <si>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</si>
  <si>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</si>
  <si>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</si>
  <si>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</si>
  <si>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</si>
  <si>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</si>
  <si>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</si>
  <si>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</si>
  <si>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</si>
  <si>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</si>
  <si>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</si>
  <si>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</si>
  <si>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</si>
  <si>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</si>
  <si>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</si>
  <si>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</si>
  <si>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</si>
  <si>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</si>
  <si>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</si>
  <si>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</si>
  <si>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</si>
  <si>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</si>
  <si>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</si>
  <si>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</si>
  <si>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</si>
  <si>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</si>
  <si>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</si>
  <si>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</si>
  <si>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</si>
  <si>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</si>
  <si>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</si>
  <si>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</si>
  <si>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</si>
  <si>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</si>
  <si>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</si>
  <si>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</si>
  <si>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</si>
  <si>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</si>
  <si>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</si>
  <si>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</si>
  <si>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</si>
  <si>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</si>
  <si>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</si>
  <si>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</si>
  <si>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</si>
  <si>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</si>
  <si>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</si>
  <si>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</si>
  <si>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</si>
  <si>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</si>
  <si>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</si>
  <si>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</si>
  <si>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</si>
  <si>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</si>
  <si>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</si>
  <si>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</si>
  <si>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</si>
  <si>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</si>
  <si>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</si>
  <si>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</si>
  <si>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</si>
  <si>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</si>
  <si>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</si>
  <si>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</si>
  <si>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</si>
  <si>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</si>
  <si>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</si>
  <si>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</si>
  <si>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</si>
  <si>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</si>
  <si>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</si>
  <si>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</si>
  <si>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</si>
  <si>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</si>
  <si>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</si>
  <si>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</si>
  <si>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</si>
  <si>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</si>
  <si>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</si>
  <si>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</si>
  <si>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</si>
  <si>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</si>
  <si>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</si>
  <si>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</si>
  <si>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</si>
  <si>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</si>
  <si>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</si>
  <si>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</si>
  <si>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</si>
  <si>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</si>
  <si>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</si>
  <si>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</si>
  <si>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</si>
  <si>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</si>
  <si>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</si>
  <si>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</si>
  <si>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</si>
  <si>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</si>
  <si>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</si>
  <si>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</si>
  <si>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</si>
  <si>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</si>
  <si>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</si>
  <si>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</si>
  <si>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</si>
  <si>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</si>
  <si>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</si>
  <si>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</si>
  <si>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</si>
  <si>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</si>
  <si>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</si>
  <si>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</si>
  <si>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</si>
  <si>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</si>
  <si>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</si>
  <si>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</si>
  <si>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</si>
  <si>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</si>
  <si>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</si>
  <si>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</si>
  <si>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</si>
  <si>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</si>
  <si>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</si>
  <si>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</si>
  <si>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</si>
  <si>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</si>
  <si>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</si>
  <si>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</si>
  <si>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</si>
  <si>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</si>
  <si>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</si>
  <si>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</si>
  <si>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</si>
  <si>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</si>
  <si>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</si>
  <si>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</si>
  <si>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</si>
  <si>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</si>
  <si>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</si>
  <si>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</si>
  <si>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</si>
  <si>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</si>
  <si>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</si>
  <si>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</si>
  <si>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</si>
  <si>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</si>
  <si>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</si>
  <si>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</si>
  <si>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</si>
  <si>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</si>
  <si>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</si>
  <si>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</si>
  <si>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</si>
  <si>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</si>
  <si>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</si>
  <si>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</si>
  <si>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</si>
  <si>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</si>
  <si>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</si>
  <si>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</si>
  <si>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</si>
  <si>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</si>
  <si>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</si>
  <si>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</si>
  <si>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</si>
  <si>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</si>
  <si>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</si>
  <si>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</si>
  <si>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</si>
  <si>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</si>
  <si>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</si>
  <si>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</si>
  <si>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</si>
  <si>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</si>
  <si>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</si>
  <si>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</si>
  <si>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</si>
  <si>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</si>
  <si>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</si>
  <si>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</si>
  <si>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</si>
  <si>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</si>
  <si>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</si>
  <si>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</si>
  <si>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</si>
  <si>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</si>
  <si>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</si>
  <si>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</si>
  <si>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</si>
  <si>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</si>
  <si>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</si>
  <si>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</si>
  <si>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</si>
  <si>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</si>
  <si>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</si>
  <si>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</si>
  <si>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</si>
  <si>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</si>
  <si>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</si>
  <si>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</si>
  <si>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</si>
  <si>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</si>
  <si>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</si>
  <si>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</si>
  <si>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</si>
  <si>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</si>
  <si>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</si>
  <si>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</si>
  <si>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</si>
  <si>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</si>
  <si>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</si>
  <si>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</si>
  <si>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</si>
  <si>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</si>
  <si>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</si>
  <si>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</si>
  <si>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</si>
  <si>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</si>
  <si>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</si>
  <si>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</si>
  <si>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</si>
  <si>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</si>
  <si>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</si>
  <si>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</si>
  <si>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</si>
  <si>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</si>
  <si>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</si>
  <si>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</si>
  <si>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</si>
  <si>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</si>
  <si>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</si>
  <si>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</si>
  <si>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</si>
  <si>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</si>
  <si>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</si>
  <si>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</si>
  <si>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</si>
  <si>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</si>
  <si>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</si>
  <si>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</si>
  <si>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</si>
  <si>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</si>
  <si>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</si>
  <si>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</si>
  <si>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</si>
  <si>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</si>
  <si>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</si>
  <si>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</si>
  <si>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</si>
  <si>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</si>
  <si>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</si>
  <si>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</si>
  <si>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</si>
  <si>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</si>
  <si>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</si>
  <si>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</si>
  <si>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</si>
  <si>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</si>
  <si>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</si>
  <si>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</si>
  <si>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</si>
  <si>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</si>
  <si>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</si>
  <si>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</si>
  <si>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</si>
  <si>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</si>
  <si>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</si>
  <si>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</si>
  <si>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</si>
  <si>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</si>
  <si>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</si>
  <si>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</si>
  <si>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</si>
  <si>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</si>
  <si>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</si>
  <si>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</si>
  <si>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</si>
  <si>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</si>
  <si>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</si>
  <si>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</si>
  <si>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</si>
  <si>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</si>
  <si>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</si>
  <si>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</si>
  <si>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</si>
  <si>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</si>
  <si>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</si>
  <si>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</si>
  <si>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</si>
  <si>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</si>
  <si>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</si>
  <si>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</si>
  <si>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</si>
  <si>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</si>
  <si>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</si>
  <si>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</si>
  <si>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</si>
  <si>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</si>
  <si>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</si>
  <si>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</si>
  <si>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</si>
  <si>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</si>
  <si>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</si>
  <si>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</si>
  <si>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</si>
  <si>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</si>
  <si>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</si>
  <si>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</si>
  <si>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</si>
  <si>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</si>
  <si>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</si>
  <si>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</si>
  <si>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</si>
  <si>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</si>
  <si>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</si>
  <si>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</si>
  <si>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</si>
  <si>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</si>
  <si>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</si>
  <si>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</si>
  <si>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</si>
  <si>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</si>
  <si>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</si>
  <si>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</si>
  <si>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</si>
  <si>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</si>
  <si>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</si>
  <si>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</si>
  <si>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</si>
  <si>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</si>
  <si>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</si>
  <si>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</si>
  <si>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</si>
  <si>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</si>
  <si>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</si>
  <si>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</si>
  <si>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</si>
  <si>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</si>
  <si>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</si>
  <si>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</si>
  <si>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</si>
  <si>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</si>
  <si>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</si>
  <si>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</si>
  <si>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</si>
  <si>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</si>
  <si>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</si>
  <si>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</si>
  <si>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</si>
  <si>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</si>
  <si>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</si>
  <si>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</si>
  <si>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</si>
  <si>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</si>
  <si>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</si>
  <si>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</si>
  <si>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</si>
  <si>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</si>
  <si>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</si>
  <si>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</si>
  <si>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</si>
  <si>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</si>
  <si>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</si>
  <si>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</si>
  <si>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</si>
  <si>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</si>
  <si>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</si>
  <si>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</si>
  <si>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</si>
  <si>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</si>
  <si>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</si>
  <si>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</si>
  <si>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</si>
  <si>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</si>
  <si>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</si>
  <si>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</si>
  <si>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</si>
  <si>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</si>
  <si>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</si>
  <si>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</si>
  <si>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</si>
  <si>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</si>
  <si>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</si>
  <si>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</si>
  <si>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</si>
  <si>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</si>
  <si>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</si>
  <si>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</si>
  <si>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</si>
  <si>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</si>
  <si>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</si>
  <si>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</si>
  <si>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</si>
  <si>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</si>
  <si>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</si>
  <si>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</si>
  <si>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</si>
  <si>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</si>
  <si>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</si>
  <si>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</si>
  <si>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</si>
  <si>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</si>
  <si>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</si>
  <si>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</si>
  <si>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</si>
  <si>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</si>
  <si>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</si>
  <si>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</si>
  <si>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</si>
  <si>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</si>
  <si>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</si>
  <si>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</si>
  <si>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</si>
  <si>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</si>
  <si>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</si>
  <si>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</si>
  <si>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</si>
  <si>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</si>
  <si>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</si>
  <si>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</si>
  <si>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</si>
  <si>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</si>
  <si>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</si>
  <si>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</si>
  <si>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</si>
  <si>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</si>
  <si>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</si>
  <si>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</si>
  <si>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</si>
  <si>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</si>
  <si>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</si>
  <si>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</si>
  <si>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</si>
  <si>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</si>
  <si>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</si>
  <si>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</si>
  <si>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</si>
  <si>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</si>
  <si>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</si>
  <si>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</si>
  <si>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</si>
  <si>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</si>
  <si>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</si>
  <si>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</si>
  <si>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</si>
  <si>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</si>
  <si>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</si>
  <si>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</si>
  <si>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</si>
  <si>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</si>
  <si>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</si>
  <si>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</si>
  <si>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</si>
  <si>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</si>
  <si>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</si>
  <si>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</si>
  <si>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</si>
  <si>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</si>
  <si>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</si>
  <si>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</si>
  <si>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</si>
  <si>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</si>
  <si>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</si>
  <si>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</si>
  <si>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</si>
  <si>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</si>
  <si>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</si>
  <si>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</si>
  <si>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</si>
  <si>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</si>
  <si>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</si>
  <si>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</si>
  <si>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</si>
  <si>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</si>
  <si>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</si>
  <si>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</si>
  <si>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</si>
  <si>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</si>
  <si>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</si>
  <si>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</si>
  <si>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</si>
  <si>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</si>
  <si>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</si>
  <si>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</si>
  <si>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</si>
  <si>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</si>
  <si>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</si>
  <si>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</si>
  <si>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</si>
  <si>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</si>
  <si>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</si>
  <si>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</si>
  <si>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</si>
  <si>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</si>
  <si>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</si>
  <si>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</si>
  <si>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</si>
  <si>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</si>
  <si>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</si>
  <si>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</si>
  <si>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</si>
  <si>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</si>
  <si>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</si>
  <si>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</si>
  <si>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</si>
  <si>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</si>
  <si>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</si>
  <si>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</si>
  <si>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</si>
  <si>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</si>
  <si>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</si>
  <si>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</si>
  <si>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</si>
  <si>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</si>
  <si>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</si>
  <si>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</si>
  <si>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</si>
  <si>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</si>
  <si>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</si>
  <si>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</si>
  <si>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</si>
  <si>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</si>
  <si>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</si>
  <si>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</si>
  <si>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</si>
  <si>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</si>
  <si>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</si>
  <si>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</si>
  <si>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</si>
  <si>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</si>
  <si>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</si>
  <si>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</si>
  <si>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</si>
  <si>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</si>
  <si>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</si>
  <si>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</si>
  <si>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</si>
  <si>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</si>
  <si>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</si>
  <si>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</si>
  <si>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</si>
  <si>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</si>
  <si>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</si>
  <si>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</si>
  <si>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</si>
  <si>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</si>
  <si>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</si>
  <si>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</si>
  <si>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</si>
  <si>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</si>
  <si>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</si>
  <si>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</si>
  <si>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</si>
  <si>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</si>
  <si>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</si>
  <si>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</si>
  <si>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</si>
  <si>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</si>
  <si>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</si>
  <si>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</si>
  <si>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</si>
  <si>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</si>
  <si>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</si>
  <si>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</si>
  <si>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</si>
  <si>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</si>
  <si>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</si>
  <si>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</si>
  <si>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</si>
  <si>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</si>
  <si>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</si>
  <si>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</si>
  <si>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</si>
  <si>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</si>
  <si>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</si>
  <si>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</si>
  <si>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</si>
  <si>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</si>
  <si>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</si>
  <si>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</si>
  <si>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</si>
  <si>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</si>
  <si>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</si>
  <si>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</si>
  <si>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</si>
  <si>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</si>
  <si>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</si>
  <si>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</si>
  <si>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</si>
  <si>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</si>
  <si>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</si>
  <si>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</si>
  <si>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</si>
  <si>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</si>
  <si>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</si>
  <si>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</si>
  <si>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</si>
  <si>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</si>
  <si>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</si>
  <si>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</si>
  <si>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</si>
  <si>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</si>
  <si>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</si>
  <si>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</si>
  <si>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</si>
  <si>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</si>
  <si>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</si>
  <si>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</si>
  <si>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</si>
  <si>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</si>
  <si>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</si>
  <si>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</si>
  <si>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</si>
  <si>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</si>
  <si>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</si>
  <si>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</si>
  <si>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</si>
  <si>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</si>
  <si>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</si>
  <si>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</si>
  <si>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</si>
  <si>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</si>
  <si>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</si>
  <si>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</si>
  <si>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</si>
  <si>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</si>
  <si>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</si>
  <si>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</si>
  <si>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</si>
  <si>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</si>
  <si>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</si>
  <si>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</si>
  <si>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</si>
  <si>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</si>
  <si>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</si>
  <si>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</si>
  <si>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</si>
  <si>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</si>
  <si>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</si>
  <si>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</si>
  <si>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</si>
  <si>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</si>
  <si>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</si>
  <si>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</si>
  <si>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</si>
  <si>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</si>
  <si>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</si>
  <si>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</si>
  <si>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</si>
  <si>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</si>
  <si>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</si>
  <si>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</si>
  <si>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</si>
  <si>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</si>
  <si>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</si>
  <si>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</si>
  <si>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</si>
  <si>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</si>
  <si>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</si>
  <si>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</si>
  <si>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</si>
  <si>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</si>
  <si>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</si>
  <si>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</si>
  <si>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</si>
  <si>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</si>
  <si>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</si>
  <si>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</si>
  <si>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</si>
  <si>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</si>
  <si>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</si>
  <si>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</si>
  <si>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</si>
  <si>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</si>
  <si>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</si>
  <si>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</si>
  <si>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</si>
  <si>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</si>
  <si>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</si>
  <si>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</si>
  <si>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</si>
  <si>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</si>
  <si>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</si>
  <si>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</si>
  <si>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</si>
  <si>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</si>
  <si>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</si>
  <si>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</si>
  <si>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</si>
  <si>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</si>
  <si>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</si>
  <si>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</si>
  <si>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</si>
  <si>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</si>
  <si>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</si>
  <si>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</si>
  <si>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</si>
  <si>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</si>
  <si>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</si>
  <si>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</si>
  <si>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</si>
  <si>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</si>
  <si>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</si>
  <si>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</si>
  <si>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</si>
  <si>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</si>
  <si>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</si>
  <si>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</si>
  <si>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</si>
  <si>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</si>
  <si>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</si>
  <si>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</si>
  <si>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</si>
  <si>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</si>
  <si>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</si>
  <si>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</si>
  <si>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</si>
  <si>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</si>
  <si>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</si>
  <si>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</si>
  <si>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</si>
  <si>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</si>
  <si>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</si>
  <si>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</si>
  <si>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</si>
  <si>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</si>
  <si>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</si>
  <si>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</si>
  <si>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</si>
  <si>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</si>
  <si>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</si>
  <si>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</si>
  <si>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</si>
  <si>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</si>
  <si>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</si>
  <si>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</si>
  <si>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</si>
  <si>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</si>
  <si>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</si>
  <si>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</si>
  <si>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</si>
  <si>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</si>
  <si>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</si>
  <si>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</si>
  <si>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</si>
  <si>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</si>
  <si>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</si>
  <si>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</si>
  <si>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</si>
  <si>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</si>
  <si>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</si>
  <si>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</si>
  <si>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</si>
  <si>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</si>
  <si>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</si>
  <si>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</si>
  <si>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</si>
  <si>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</si>
  <si>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</si>
  <si>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</si>
  <si>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</si>
  <si>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</si>
  <si>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</si>
  <si>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</si>
  <si>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</si>
  <si>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</si>
  <si>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</si>
  <si>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</si>
  <si>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</si>
  <si>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</si>
  <si>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</si>
  <si>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</si>
  <si>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</si>
  <si>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</si>
  <si>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</si>
  <si>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</si>
  <si>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</si>
  <si>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</si>
  <si>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</si>
  <si>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</si>
  <si>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</si>
  <si>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</si>
  <si>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</si>
  <si>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</si>
  <si>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</si>
  <si>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</si>
  <si>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</si>
  <si>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</si>
  <si>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</si>
  <si>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</si>
  <si>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</si>
  <si>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</si>
  <si>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</si>
  <si>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</si>
  <si>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</si>
  <si>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</si>
  <si>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</si>
  <si>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</si>
  <si>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</si>
  <si>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</si>
  <si>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</si>
  <si>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</si>
  <si>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</si>
  <si>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</si>
  <si>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</si>
  <si>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</si>
  <si>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</si>
  <si>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</si>
  <si>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</si>
  <si>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</si>
  <si>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</si>
  <si>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</si>
  <si>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</si>
  <si>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</si>
  <si>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</si>
  <si>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</si>
  <si>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</si>
  <si>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</si>
  <si>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</si>
  <si>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</si>
  <si>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</si>
  <si>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</si>
  <si>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</si>
  <si>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</si>
  <si>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</si>
  <si>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</si>
  <si>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</si>
  <si>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</si>
  <si>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</si>
  <si>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</si>
  <si>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</si>
  <si>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</si>
  <si>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</si>
  <si>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</si>
  <si>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</si>
  <si>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</si>
  <si>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</si>
  <si>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</si>
  <si>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</si>
  <si>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</si>
  <si>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</si>
  <si>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</si>
  <si>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</si>
  <si>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</si>
  <si>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</si>
  <si>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</si>
  <si>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</si>
  <si>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</si>
  <si>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</si>
  <si>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</si>
  <si>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</si>
  <si>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</si>
  <si>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</si>
  <si>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</si>
  <si>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</si>
  <si>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</si>
  <si>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</si>
  <si>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</si>
  <si>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</si>
  <si>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</si>
  <si>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</si>
  <si>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</si>
  <si>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</si>
  <si>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</si>
  <si>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</si>
  <si>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</si>
  <si>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</si>
  <si>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</si>
  <si>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</si>
  <si>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</si>
  <si>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</si>
  <si>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</si>
  <si>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</si>
  <si>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</si>
  <si>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</si>
  <si>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</si>
  <si>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</si>
  <si>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</si>
  <si>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</si>
  <si>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</si>
  <si>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</si>
  <si>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</si>
  <si>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</si>
  <si>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</si>
  <si>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</si>
  <si>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</si>
  <si>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</si>
  <si>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</si>
  <si>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</si>
  <si>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</si>
  <si>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</si>
  <si>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</si>
  <si>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</si>
  <si>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</si>
  <si>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</si>
  <si>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</si>
  <si>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</si>
  <si>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</si>
  <si>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</si>
  <si>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</si>
  <si>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</si>
  <si>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</si>
  <si>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</si>
  <si>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</si>
  <si>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</si>
  <si>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</si>
  <si>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</si>
  <si>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</si>
  <si>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</si>
  <si>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</si>
  <si>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</si>
  <si>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</si>
  <si>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</si>
  <si>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</si>
  <si>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</si>
  <si>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</si>
  <si>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</si>
  <si>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</si>
  <si>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</si>
  <si>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</si>
  <si>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</si>
  <si>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</si>
  <si>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</si>
  <si>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</si>
  <si>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</si>
  <si>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</si>
  <si>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</si>
  <si>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</si>
  <si>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</si>
  <si>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</si>
  <si>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</si>
  <si>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</si>
  <si>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</si>
  <si>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</si>
  <si>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</si>
  <si>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</si>
  <si>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</si>
  <si>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</si>
  <si>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</si>
  <si>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</si>
  <si>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</si>
  <si>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</si>
  <si>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</si>
  <si>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</si>
  <si>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</si>
  <si>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</si>
  <si>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</si>
  <si>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</si>
  <si>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</si>
  <si>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</si>
  <si>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</si>
  <si>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</si>
  <si>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</si>
  <si>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</si>
  <si>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</si>
  <si>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</si>
  <si>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</si>
  <si>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</si>
  <si>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</si>
  <si>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</si>
  <si>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</si>
  <si>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</si>
  <si>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</si>
  <si>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</si>
  <si>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</si>
  <si>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</si>
  <si>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</si>
  <si>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</si>
  <si>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</si>
  <si>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</si>
  <si>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</si>
  <si>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</si>
  <si>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</si>
  <si>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</si>
  <si>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</si>
  <si>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</si>
  <si>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</si>
  <si>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</si>
  <si>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</si>
  <si>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</si>
  <si>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</si>
  <si>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</si>
  <si>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</si>
  <si>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</si>
  <si>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</si>
  <si>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</si>
  <si>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</si>
  <si>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</si>
  <si>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</si>
  <si>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</si>
  <si>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</si>
  <si>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</si>
  <si>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</si>
  <si>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</si>
  <si>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</si>
  <si>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</si>
  <si>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</si>
  <si>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</si>
  <si>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</si>
  <si>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</si>
  <si>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</si>
  <si>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</si>
  <si>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</si>
  <si>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</si>
  <si>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</si>
  <si>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</si>
  <si>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</si>
  <si>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</si>
  <si>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</si>
  <si>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</si>
  <si>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</si>
  <si>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</si>
  <si>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</si>
  <si>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</si>
  <si>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</si>
  <si>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</si>
  <si>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</si>
  <si>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</si>
  <si>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</si>
  <si>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</si>
  <si>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</si>
  <si>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</si>
  <si>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</si>
  <si>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</si>
  <si>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</si>
  <si>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</si>
  <si>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</si>
  <si>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</si>
  <si>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</si>
  <si>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</si>
  <si>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</si>
  <si>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</si>
  <si>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</si>
  <si>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</si>
  <si>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</si>
  <si>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</si>
  <si>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</si>
  <si>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</si>
  <si>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</si>
  <si>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</si>
  <si>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</si>
  <si>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</si>
  <si>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</si>
  <si>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</si>
  <si>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</si>
  <si>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</si>
  <si>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</si>
  <si>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</si>
  <si>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</si>
  <si>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</si>
  <si>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</si>
  <si>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</si>
  <si>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</si>
  <si>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</si>
  <si>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</si>
  <si>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</si>
  <si>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</si>
  <si>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</si>
  <si>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</si>
  <si>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</si>
  <si>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</si>
  <si>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</si>
  <si>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</si>
  <si>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</si>
  <si>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</si>
  <si>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</si>
  <si>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</si>
  <si>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</si>
  <si>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</si>
  <si>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</si>
  <si>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</si>
  <si>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</si>
  <si>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</si>
  <si>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</si>
  <si>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</si>
  <si>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</si>
  <si>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</si>
  <si>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</si>
  <si>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</si>
  <si>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</si>
  <si>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</si>
  <si>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</si>
  <si>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</si>
  <si>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</si>
  <si>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</si>
  <si>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</si>
  <si>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</si>
  <si>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</si>
  <si>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</si>
  <si>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</si>
  <si>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</si>
  <si>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</si>
  <si>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</si>
  <si>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</si>
  <si>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</si>
  <si>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</si>
  <si>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</si>
  <si>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</si>
  <si>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</si>
  <si>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</si>
  <si>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</si>
  <si>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</si>
  <si>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</si>
  <si>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</si>
  <si>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</si>
  <si>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</si>
  <si>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</si>
  <si>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</si>
  <si>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</si>
  <si>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</si>
  <si>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</si>
  <si>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</si>
  <si>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</si>
  <si>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</si>
  <si>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</si>
  <si>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</si>
  <si>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</si>
  <si>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</si>
  <si>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</si>
  <si>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</si>
  <si>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</si>
  <si>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</si>
  <si>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</si>
  <si>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</si>
  <si>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</si>
  <si>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</si>
  <si>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</si>
  <si>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</si>
  <si>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</si>
  <si>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</si>
  <si>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</si>
  <si>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</si>
  <si>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</si>
  <si>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</si>
  <si>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</si>
  <si>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</si>
  <si>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</si>
  <si>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</si>
  <si>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</si>
  <si>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</si>
  <si>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</si>
  <si>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</si>
  <si>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</si>
  <si>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</si>
  <si>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</si>
  <si>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</si>
  <si>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</si>
  <si>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</si>
  <si>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</si>
  <si>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</si>
  <si>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</si>
  <si>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</si>
  <si>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</si>
  <si>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</si>
  <si>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</si>
  <si>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</si>
  <si>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</si>
  <si>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</si>
  <si>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</si>
  <si>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</si>
  <si>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</si>
  <si>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</si>
  <si>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</si>
  <si>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</si>
  <si>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</si>
  <si>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</si>
  <si>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</si>
  <si>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</si>
  <si>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</si>
  <si>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</si>
  <si>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</si>
  <si>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</si>
  <si>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</si>
  <si>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</si>
  <si>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</si>
  <si>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</si>
  <si>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</si>
  <si>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</si>
  <si>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</si>
  <si>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</si>
  <si>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</si>
  <si>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</si>
  <si>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</si>
  <si>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</si>
  <si>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</si>
  <si>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</si>
  <si>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</si>
  <si>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</si>
  <si>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</si>
  <si>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</si>
  <si>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</si>
  <si>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</si>
  <si>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</si>
  <si>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</si>
  <si>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</si>
  <si>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</si>
  <si>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</si>
  <si>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</si>
  <si>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</si>
  <si>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</si>
  <si>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</si>
  <si>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</si>
  <si>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</si>
  <si>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</si>
  <si>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</si>
  <si>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</si>
  <si>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</si>
  <si>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</si>
  <si>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</si>
  <si>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</si>
  <si>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</si>
  <si>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</si>
  <si>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</si>
  <si>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</si>
  <si>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</si>
  <si>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</si>
  <si>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</si>
  <si>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</si>
  <si>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</si>
  <si>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</si>
  <si>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</si>
  <si>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</si>
  <si>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</si>
  <si>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</si>
  <si>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</si>
  <si>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</si>
  <si>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</si>
  <si>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</si>
  <si>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</si>
  <si>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</si>
  <si>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</si>
  <si>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</si>
  <si>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</si>
  <si>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</si>
  <si>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</si>
  <si>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</si>
  <si>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</si>
  <si>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</si>
  <si>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</si>
  <si>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</si>
  <si>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</si>
  <si>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</si>
  <si>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</si>
  <si>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</si>
  <si>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</si>
  <si>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</si>
  <si>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</si>
  <si>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</si>
  <si>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</si>
  <si>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</si>
  <si>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</si>
  <si>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</si>
  <si>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</si>
  <si>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</si>
  <si>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</si>
  <si>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</si>
  <si>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</si>
  <si>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</si>
  <si>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</si>
  <si>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</si>
  <si>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</si>
  <si>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</si>
  <si>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</si>
  <si>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</si>
  <si>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</si>
  <si>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</si>
  <si>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</si>
  <si>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</si>
  <si>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</si>
  <si>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</si>
  <si>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</si>
  <si>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</si>
  <si>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</si>
  <si>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</si>
  <si>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</si>
  <si>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</si>
  <si>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</si>
  <si>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</si>
  <si>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</si>
  <si>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</si>
  <si>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</si>
  <si>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</si>
  <si>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</si>
  <si>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</si>
  <si>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</si>
  <si>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</si>
  <si>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</si>
  <si>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</si>
  <si>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</si>
  <si>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</si>
  <si>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</si>
  <si>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</si>
  <si>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</si>
  <si>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</si>
  <si>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</si>
  <si>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</si>
  <si>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</si>
  <si>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</si>
  <si>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</si>
  <si>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</si>
  <si>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</si>
  <si>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</si>
  <si>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</si>
  <si>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</si>
  <si>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</si>
  <si>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</si>
  <si>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</si>
  <si>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</si>
  <si>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</si>
  <si>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</si>
  <si>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</si>
  <si>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</si>
  <si>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</si>
  <si>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</si>
  <si>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</si>
  <si>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</si>
  <si>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</si>
  <si>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</si>
  <si>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</si>
  <si>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</si>
  <si>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</si>
  <si>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</si>
  <si>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</si>
  <si>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</si>
  <si>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</si>
  <si>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</si>
  <si>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</si>
  <si>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</si>
  <si>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</si>
  <si>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</si>
  <si>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</si>
  <si>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</si>
  <si>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</si>
  <si>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</si>
  <si>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</si>
  <si>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</si>
  <si>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</si>
  <si>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</si>
  <si>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</si>
  <si>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</si>
  <si>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</si>
  <si>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</si>
  <si>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</si>
  <si>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</si>
  <si>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</si>
  <si>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</si>
  <si>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</si>
  <si>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</si>
  <si>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</si>
  <si>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</si>
  <si>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</si>
  <si>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</si>
  <si>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</si>
  <si>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</si>
  <si>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</si>
  <si>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</si>
  <si>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</si>
  <si>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</si>
  <si>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</si>
  <si>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</si>
  <si>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</si>
  <si>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</si>
  <si>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</si>
  <si>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</si>
  <si>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</si>
  <si>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</si>
  <si>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</si>
  <si>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</si>
  <si>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</si>
  <si>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</si>
  <si>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</si>
  <si>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</si>
  <si>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</si>
  <si>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</si>
  <si>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</si>
  <si>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</si>
  <si>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</si>
  <si>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</si>
  <si>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</si>
  <si>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</si>
  <si>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</si>
  <si>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</si>
  <si>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</si>
  <si>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</si>
  <si>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</si>
  <si>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</si>
  <si>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</si>
  <si>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</si>
  <si>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</si>
  <si>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</si>
  <si>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</si>
  <si>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</si>
  <si>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</si>
  <si>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</si>
  <si>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</si>
  <si>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</si>
  <si>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</si>
  <si>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</si>
  <si>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</si>
  <si>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</si>
  <si>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</si>
  <si>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</si>
  <si>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</si>
  <si>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</si>
  <si>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</si>
  <si>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</si>
  <si>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</si>
  <si>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</si>
  <si>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</si>
  <si>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</si>
  <si>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</si>
  <si>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</si>
  <si>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</si>
  <si>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</si>
  <si>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</si>
  <si>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</si>
  <si>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</si>
  <si>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</si>
  <si>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</si>
  <si>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</si>
  <si>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</si>
  <si>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</si>
  <si>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</si>
  <si>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</si>
  <si>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</si>
  <si>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</si>
  <si>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</si>
  <si>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</si>
  <si>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</si>
  <si>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</si>
  <si>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</si>
  <si>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</si>
  <si>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</si>
  <si>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</si>
  <si>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</si>
  <si>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</si>
  <si>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</si>
  <si>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</si>
  <si>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</si>
  <si>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</si>
  <si>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</si>
  <si>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</si>
  <si>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</si>
  <si>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</si>
  <si>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</si>
  <si>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</si>
  <si>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</si>
  <si>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</si>
  <si>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</si>
  <si>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</si>
  <si>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</si>
  <si>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</si>
  <si>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</si>
  <si>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</si>
  <si>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</si>
  <si>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</si>
  <si>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</si>
  <si>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</si>
  <si>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</si>
  <si>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</si>
  <si>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</si>
  <si>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</si>
  <si>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</si>
  <si>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</si>
  <si>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</si>
  <si>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</si>
  <si>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</si>
  <si>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</si>
  <si>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</si>
  <si>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</si>
  <si>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</si>
  <si>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</si>
  <si>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</si>
  <si>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</si>
  <si>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</si>
  <si>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</si>
  <si>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</si>
  <si>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</si>
  <si>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</si>
  <si>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</si>
  <si>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</si>
  <si>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</si>
  <si>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</si>
  <si>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</si>
  <si>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</si>
  <si>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</si>
  <si>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</si>
  <si>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</si>
  <si>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</si>
  <si>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</si>
  <si>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</si>
  <si>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</si>
  <si>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</si>
  <si>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</si>
  <si>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</si>
  <si>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</si>
  <si>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</si>
  <si>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</si>
  <si>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</si>
  <si>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</si>
  <si>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</si>
  <si>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</si>
  <si>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</si>
  <si>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</si>
  <si>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</si>
  <si>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</si>
  <si>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</si>
  <si>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</si>
  <si>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</si>
  <si>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</si>
  <si>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</si>
  <si>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</si>
  <si>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</si>
  <si>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</si>
  <si>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</si>
  <si>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</si>
  <si>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</si>
  <si>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</si>
  <si>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</si>
  <si>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</si>
  <si>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</si>
  <si>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</si>
  <si>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</si>
  <si>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</si>
  <si>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</si>
  <si>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</si>
  <si>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</si>
  <si>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</si>
  <si>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</si>
  <si>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</si>
  <si>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</si>
  <si>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</si>
  <si>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</si>
  <si>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</si>
  <si>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</si>
  <si>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</si>
  <si>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</si>
  <si>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</si>
  <si>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</si>
  <si>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</si>
  <si>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</si>
  <si>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</si>
  <si>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</si>
  <si>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</si>
  <si>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</si>
  <si>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</si>
  <si>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</si>
  <si>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</si>
  <si>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</si>
  <si>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</si>
  <si>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</si>
  <si>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</si>
  <si>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</si>
  <si>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</si>
  <si>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</si>
  <si>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</si>
  <si>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</si>
  <si>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</si>
  <si>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</si>
  <si>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</si>
  <si>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</si>
  <si>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</si>
  <si>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</si>
  <si>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</si>
  <si>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</si>
  <si>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</si>
  <si>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</si>
  <si>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</si>
  <si>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</si>
  <si>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</si>
  <si>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</si>
  <si>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</si>
  <si>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</si>
  <si>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</si>
  <si>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</si>
  <si>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</si>
  <si>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</si>
  <si>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</si>
  <si>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</si>
  <si>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</si>
  <si>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</si>
  <si>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</si>
  <si>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</si>
  <si>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</si>
  <si>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</si>
  <si>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</si>
  <si>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</si>
  <si>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</si>
  <si>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</si>
  <si>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</si>
  <si>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</si>
  <si>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</si>
  <si>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</si>
  <si>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</si>
  <si>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</si>
  <si>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</si>
  <si>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</si>
  <si>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</si>
  <si>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</si>
  <si>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</si>
  <si>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</si>
  <si>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</si>
  <si>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</si>
  <si>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</si>
  <si>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</si>
  <si>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</si>
  <si>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</si>
  <si>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</si>
  <si>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</si>
  <si>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</si>
  <si>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</si>
  <si>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</si>
  <si>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</si>
  <si>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</si>
  <si>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</si>
  <si>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</si>
  <si>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</si>
  <si>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</si>
  <si>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</si>
  <si>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</si>
  <si>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</si>
  <si>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</si>
  <si>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</si>
  <si>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</si>
  <si>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</si>
  <si>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</si>
  <si>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</si>
  <si>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</si>
  <si>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</si>
  <si>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</si>
  <si>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</si>
  <si>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</si>
  <si>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</si>
  <si>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</si>
  <si>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</si>
  <si>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</si>
  <si>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</si>
  <si>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</si>
  <si>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</si>
  <si>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</si>
  <si>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</si>
  <si>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</si>
  <si>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</si>
  <si>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</si>
  <si>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</si>
  <si>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</si>
  <si>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</si>
  <si>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</si>
  <si>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</si>
  <si>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</si>
  <si>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</si>
  <si>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</si>
  <si>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</si>
  <si>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</si>
  <si>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</si>
  <si>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</si>
  <si>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</si>
  <si>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</si>
  <si>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</si>
  <si>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</si>
  <si>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</si>
  <si>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</si>
  <si>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</si>
  <si>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</si>
  <si>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</si>
  <si>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</si>
  <si>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</si>
  <si>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</si>
  <si>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</si>
  <si>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</si>
  <si>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</si>
  <si>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</si>
  <si>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</si>
  <si>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</si>
  <si>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</si>
  <si>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</si>
  <si>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</si>
  <si>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</si>
  <si>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</si>
  <si>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</si>
  <si>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</si>
  <si>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</si>
  <si>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</si>
  <si>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</si>
  <si>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</si>
  <si>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</si>
  <si>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</si>
  <si>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</si>
  <si>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</si>
  <si>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</si>
  <si>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</si>
  <si>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</si>
  <si>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</si>
  <si>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</si>
  <si>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</si>
  <si>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</si>
  <si>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</si>
  <si>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</si>
  <si>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</si>
  <si>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</si>
  <si>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</si>
  <si>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</si>
  <si>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</si>
  <si>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</si>
  <si>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</si>
  <si>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</si>
  <si>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</si>
  <si>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</si>
  <si>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</si>
  <si>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</si>
  <si>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</si>
  <si>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</si>
  <si>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</si>
  <si>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</si>
  <si>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</si>
  <si>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</si>
  <si>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</si>
  <si>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</si>
  <si>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</si>
  <si>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</si>
  <si>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</si>
  <si>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</si>
  <si>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</si>
  <si>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</si>
  <si>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</si>
  <si>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</si>
  <si>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</si>
  <si>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</si>
  <si>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</si>
  <si>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</si>
  <si>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</si>
  <si>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</si>
  <si>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</si>
  <si>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</si>
  <si>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</si>
  <si>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</si>
  <si>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</si>
  <si>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</si>
  <si>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</si>
  <si>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</si>
  <si>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</si>
  <si>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</si>
  <si>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</si>
  <si>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</si>
  <si>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</si>
  <si>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</si>
  <si>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</si>
  <si>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</si>
  <si>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</si>
  <si>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</si>
  <si>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</si>
  <si>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</si>
  <si>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</si>
  <si>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</si>
  <si>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</si>
  <si>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</si>
  <si>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</si>
  <si>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</si>
  <si>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</si>
  <si>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</si>
  <si>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</si>
  <si>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</si>
  <si>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</si>
  <si>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</si>
  <si>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</si>
  <si>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</si>
  <si>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</si>
  <si>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</si>
  <si>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</si>
  <si>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</si>
  <si>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</si>
  <si>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</si>
  <si>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</si>
  <si>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</si>
  <si>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</si>
  <si>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</si>
  <si>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</si>
  <si>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</si>
  <si>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</si>
  <si>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</si>
  <si>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</si>
  <si>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</si>
  <si>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</si>
  <si>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</si>
  <si>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</si>
  <si>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</si>
  <si>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</si>
  <si>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</si>
  <si>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</si>
  <si>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</si>
  <si>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</si>
  <si>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</si>
  <si>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</si>
  <si>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</si>
  <si>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</si>
  <si>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</si>
  <si>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</si>
  <si>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</si>
  <si>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</si>
  <si>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</si>
  <si>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</si>
  <si>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</si>
  <si>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</si>
  <si>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</si>
  <si>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</si>
  <si>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</si>
  <si>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</si>
  <si>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</si>
  <si>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</si>
  <si>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</si>
  <si>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</si>
  <si>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</si>
  <si>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</si>
  <si>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</si>
  <si>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</si>
  <si>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</si>
  <si>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</si>
  <si>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</si>
  <si>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</si>
  <si>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</si>
  <si>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</si>
  <si>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</si>
  <si>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</si>
  <si>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</si>
  <si>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</si>
  <si>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</si>
  <si>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</si>
  <si>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</si>
  <si>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</si>
  <si>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</si>
  <si>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</si>
  <si>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</si>
  <si>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</si>
  <si>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</si>
  <si>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</si>
  <si>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</si>
  <si>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</si>
  <si>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</si>
  <si>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</si>
  <si>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</si>
  <si>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</si>
  <si>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</si>
  <si>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</si>
  <si>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</si>
  <si>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</si>
  <si>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</si>
  <si>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</si>
  <si>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</si>
  <si>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</si>
  <si>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</si>
  <si>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</si>
  <si>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</si>
  <si>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</si>
  <si>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</si>
  <si>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</si>
  <si>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</si>
  <si>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</si>
  <si>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</si>
  <si>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</si>
  <si>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</si>
  <si>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</si>
  <si>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</si>
  <si>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</si>
  <si>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</si>
  <si>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</si>
  <si>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</si>
  <si>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</si>
  <si>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</si>
  <si>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</si>
  <si>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</si>
  <si>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</si>
  <si>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</si>
  <si>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</si>
  <si>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</si>
  <si>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</si>
  <si>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</si>
  <si>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</si>
  <si>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</si>
  <si>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</si>
  <si>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</si>
  <si>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</si>
  <si>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</si>
  <si>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</si>
  <si>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</si>
  <si>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</si>
  <si>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</si>
  <si>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</si>
  <si>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</si>
  <si>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</si>
  <si>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</si>
  <si>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</si>
  <si>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</si>
  <si>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</si>
  <si>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</si>
  <si>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</si>
  <si>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</si>
  <si>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</si>
  <si>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</si>
  <si>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</si>
  <si>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</si>
  <si>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</si>
  <si>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</si>
  <si>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</si>
  <si>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</si>
  <si>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</si>
  <si>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</si>
  <si>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</si>
  <si>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</si>
  <si>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</si>
  <si>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</si>
  <si>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</si>
  <si>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</si>
  <si>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</si>
  <si>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</si>
  <si>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</si>
  <si>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</si>
  <si>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</si>
  <si>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</si>
  <si>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</si>
  <si>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</si>
  <si>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</si>
  <si>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</si>
  <si>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</si>
  <si>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</si>
  <si>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</si>
  <si>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</si>
  <si>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</si>
  <si>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</si>
  <si>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</si>
  <si>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</si>
  <si>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</si>
  <si>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</si>
  <si>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</si>
  <si>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</si>
  <si>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</si>
  <si>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</si>
  <si>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</si>
  <si>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</si>
  <si>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</si>
  <si>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</si>
  <si>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</si>
  <si>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</si>
  <si>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</si>
  <si>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</si>
  <si>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</si>
  <si>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</si>
  <si>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</si>
  <si>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</si>
  <si>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</si>
  <si>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</si>
  <si>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</si>
  <si>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</si>
  <si>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</si>
  <si>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</si>
  <si>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</si>
  <si>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</si>
  <si>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</si>
  <si>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</si>
  <si>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</si>
  <si>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</si>
  <si>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</si>
  <si>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</si>
  <si>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</si>
  <si>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</si>
  <si>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</si>
  <si>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</si>
  <si>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</si>
  <si>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</si>
  <si>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</si>
  <si>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</si>
  <si>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</si>
  <si>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</si>
  <si>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</si>
  <si>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</si>
  <si>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</si>
  <si>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</si>
  <si>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</si>
  <si>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</si>
  <si>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</si>
  <si>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</si>
  <si>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</si>
  <si>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</si>
  <si>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</si>
  <si>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</si>
  <si>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</si>
  <si>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</si>
  <si>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</si>
  <si>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</si>
  <si>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</si>
  <si>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</si>
  <si>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</si>
  <si>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</si>
  <si>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</si>
  <si>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</si>
  <si>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</si>
  <si>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</si>
  <si>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</si>
  <si>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</si>
  <si>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</si>
  <si>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</si>
  <si>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</si>
  <si>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</si>
  <si>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</si>
  <si>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</si>
  <si>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</si>
  <si>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</si>
  <si>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</si>
  <si>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</si>
  <si>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</si>
  <si>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</si>
  <si>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</si>
  <si>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</si>
  <si>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</si>
  <si>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</si>
  <si>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</si>
  <si>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</si>
  <si>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</si>
  <si>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</si>
  <si>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</si>
  <si>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</si>
  <si>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</si>
  <si>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</si>
  <si>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</si>
  <si>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</si>
  <si>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</si>
  <si>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</si>
  <si>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</si>
  <si>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</si>
  <si>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</si>
  <si>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</si>
  <si>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</si>
  <si>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</si>
  <si>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</si>
  <si>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</si>
  <si>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</si>
  <si>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</si>
  <si>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</si>
  <si>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</si>
  <si>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</si>
  <si>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</si>
  <si>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</si>
  <si>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</si>
  <si>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</si>
  <si>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</si>
  <si>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</si>
  <si>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</si>
  <si>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</si>
  <si>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</si>
  <si>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</si>
  <si>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</si>
  <si>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</si>
  <si>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</si>
  <si>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</si>
  <si>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</si>
  <si>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</si>
  <si>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</si>
  <si>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</si>
  <si>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</si>
  <si>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</si>
  <si>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</si>
  <si>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</si>
  <si>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</si>
  <si>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</si>
  <si>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</si>
  <si>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</si>
  <si>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</si>
  <si>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</si>
  <si>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</si>
  <si>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</si>
  <si>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</si>
  <si>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</si>
  <si>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</si>
  <si>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</si>
  <si>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</si>
  <si>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</si>
  <si>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</si>
  <si>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</si>
  <si>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</si>
  <si>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</si>
  <si>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</si>
  <si>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</si>
  <si>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</si>
  <si>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</si>
  <si>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</si>
  <si>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</si>
  <si>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</si>
  <si>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</si>
  <si>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</si>
  <si>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</si>
  <si>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</si>
  <si>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</si>
  <si>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</si>
  <si>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</si>
  <si>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</si>
  <si>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</si>
  <si>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</si>
  <si>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</si>
  <si>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</si>
  <si>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</si>
  <si>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</si>
  <si>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</si>
  <si>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</si>
  <si>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</si>
  <si>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</si>
  <si>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</si>
  <si>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</si>
  <si>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</si>
  <si>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</si>
  <si>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</si>
  <si>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</si>
  <si>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</si>
  <si>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</si>
  <si>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</si>
  <si>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</si>
  <si>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</si>
  <si>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</si>
  <si>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</si>
  <si>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</si>
  <si>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</si>
  <si>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</si>
  <si>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</si>
  <si>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</si>
  <si>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</si>
  <si>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</si>
  <si>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</si>
  <si>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</si>
  <si>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</si>
  <si>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</si>
  <si>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</si>
  <si>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</si>
  <si>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</si>
  <si>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</si>
  <si>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</si>
  <si>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</si>
  <si>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</si>
  <si>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</si>
  <si>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</si>
  <si>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</si>
  <si>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</si>
  <si>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</si>
  <si>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</si>
  <si>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</si>
  <si>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</si>
  <si>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</si>
  <si>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</si>
  <si>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</si>
  <si>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</si>
  <si>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</si>
  <si>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</si>
  <si>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</si>
  <si>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</si>
  <si>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</si>
  <si>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</si>
  <si>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</si>
  <si>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</si>
  <si>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</si>
  <si>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</si>
  <si>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</si>
  <si>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</si>
  <si>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</si>
  <si>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</si>
  <si>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</si>
  <si>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</si>
  <si>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</si>
  <si>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</si>
  <si>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</si>
  <si>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</si>
  <si>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</si>
  <si>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</si>
  <si>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</si>
  <si>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</si>
  <si>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</si>
  <si>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</si>
  <si>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</si>
  <si>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</si>
  <si>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</si>
  <si>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</si>
  <si>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</si>
  <si>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</si>
  <si>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</si>
  <si>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</si>
  <si>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</si>
  <si>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</si>
  <si>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</si>
  <si>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</si>
  <si>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</si>
  <si>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</si>
  <si>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</si>
  <si>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</si>
  <si>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</si>
  <si>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</si>
  <si>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</si>
  <si>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</si>
  <si>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</si>
  <si>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</si>
  <si>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</si>
  <si>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</si>
  <si>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</si>
  <si>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</si>
  <si>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</si>
  <si>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</si>
  <si>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</si>
  <si>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</si>
  <si>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</si>
  <si>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</si>
  <si>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</si>
  <si>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</si>
  <si>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</si>
  <si>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</si>
  <si>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</si>
  <si>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</si>
  <si>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</si>
  <si>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</si>
  <si>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</si>
  <si>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</si>
  <si>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</si>
  <si>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</si>
  <si>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</si>
  <si>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</si>
  <si>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</si>
  <si>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</si>
  <si>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</si>
  <si>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</si>
  <si>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</si>
  <si>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</si>
  <si>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</si>
  <si>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</si>
  <si>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</si>
  <si>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</si>
  <si>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</si>
  <si>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</si>
  <si>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</si>
  <si>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</si>
  <si>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</si>
  <si>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</si>
  <si>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</si>
  <si>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</si>
  <si>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</si>
  <si>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</si>
  <si>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</si>
  <si>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</si>
  <si>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</si>
  <si>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</si>
  <si>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</si>
  <si>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</si>
  <si>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</si>
  <si>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</si>
  <si>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</si>
  <si>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</si>
  <si>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</si>
  <si>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</si>
  <si>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</si>
  <si>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</si>
  <si>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</si>
  <si>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</si>
  <si>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</si>
  <si>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</si>
  <si>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</si>
  <si>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</si>
  <si>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</si>
  <si>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</si>
  <si>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</si>
  <si>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</si>
  <si>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</si>
  <si>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</si>
  <si>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</si>
  <si>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</si>
  <si>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</si>
  <si>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</si>
  <si>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</si>
  <si>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</si>
  <si>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</si>
  <si>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</si>
  <si>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</si>
  <si>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</si>
  <si>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</si>
  <si>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</si>
  <si>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</si>
  <si>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</si>
  <si>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</si>
  <si>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</si>
  <si>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</si>
  <si>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</si>
  <si>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</si>
  <si>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</si>
  <si>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</si>
  <si>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</si>
  <si>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</si>
  <si>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</si>
  <si>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</si>
  <si>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</si>
  <si>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</si>
  <si>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</si>
  <si>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</si>
  <si>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</si>
  <si>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</si>
  <si>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</si>
  <si>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</si>
  <si>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</si>
  <si>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</si>
  <si>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</si>
  <si>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</si>
  <si>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</si>
  <si>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</si>
  <si>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</si>
  <si>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</si>
  <si>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</si>
  <si>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</si>
  <si>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</si>
  <si>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</si>
  <si>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</si>
  <si>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</si>
  <si>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</si>
  <si>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</si>
  <si>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</si>
  <si>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</si>
  <si>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</si>
  <si>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</si>
  <si>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</si>
  <si>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</si>
  <si>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</si>
  <si>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</si>
  <si>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</si>
  <si>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</si>
  <si>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</si>
  <si>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</si>
  <si>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</si>
  <si>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</si>
  <si>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</si>
  <si>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</si>
  <si>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</si>
  <si>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</si>
  <si>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</si>
  <si>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</si>
  <si>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</si>
  <si>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</si>
  <si>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</si>
  <si>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</si>
  <si>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</si>
  <si>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</si>
  <si>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</si>
  <si>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</si>
  <si>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</si>
  <si>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</si>
  <si>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</si>
  <si>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</si>
  <si>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</si>
  <si>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</si>
  <si>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</si>
  <si>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</si>
  <si>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</si>
  <si>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</si>
  <si>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</si>
  <si>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</si>
  <si>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</si>
  <si>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</si>
  <si>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</si>
  <si>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</si>
  <si>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</si>
  <si>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</si>
  <si>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</si>
  <si>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</si>
  <si>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</si>
  <si>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</si>
  <si>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</si>
  <si>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</si>
  <si>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</si>
  <si>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</si>
  <si>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</si>
  <si>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</si>
  <si>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</si>
  <si>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</si>
  <si>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</si>
  <si>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</si>
  <si>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</si>
  <si>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</si>
  <si>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</si>
  <si>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</si>
  <si>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</si>
  <si>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</si>
  <si>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</si>
  <si>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</si>
  <si>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</si>
  <si>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</si>
  <si>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</si>
  <si>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</si>
  <si>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</si>
  <si>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</si>
  <si>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</si>
  <si>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</si>
  <si>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</si>
  <si>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</si>
  <si>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</si>
  <si>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</si>
  <si>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</si>
  <si>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</si>
  <si>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</si>
  <si>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</si>
  <si>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</si>
  <si>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</si>
  <si>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</si>
  <si>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</si>
  <si>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</si>
  <si>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</si>
  <si>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</si>
  <si>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</si>
  <si>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</si>
  <si>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</si>
  <si>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</si>
  <si>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</si>
  <si>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</si>
  <si>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</si>
  <si>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</si>
  <si>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</si>
  <si>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</si>
  <si>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</si>
  <si>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</si>
  <si>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</si>
  <si>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</si>
  <si>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</si>
  <si>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</si>
  <si>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</si>
  <si>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</si>
  <si>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</si>
  <si>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</si>
  <si>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</si>
  <si>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</si>
  <si>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</si>
  <si>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</si>
  <si>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</si>
  <si>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</si>
  <si>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</si>
  <si>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</si>
  <si>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</si>
  <si>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</si>
  <si>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</si>
  <si>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</si>
  <si>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</si>
  <si>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</si>
  <si>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</si>
  <si>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</si>
  <si>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</si>
  <si>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</si>
  <si>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</si>
  <si>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</si>
  <si>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</si>
  <si>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</si>
  <si>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</si>
  <si>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</si>
  <si>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</si>
  <si>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</si>
  <si>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</si>
  <si>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</si>
  <si>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</si>
  <si>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</si>
  <si>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</si>
  <si>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</si>
  <si>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</si>
  <si>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</si>
  <si>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</si>
  <si>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</si>
  <si>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</si>
  <si>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</si>
  <si>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</si>
  <si>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</si>
  <si>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</si>
  <si>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</si>
  <si>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</si>
  <si>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</si>
  <si>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</si>
  <si>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</si>
  <si>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</si>
  <si>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</si>
  <si>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</si>
  <si>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</si>
  <si>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</si>
  <si>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</si>
  <si>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</si>
  <si>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</si>
  <si>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</si>
  <si>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</si>
  <si>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</si>
  <si>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</si>
  <si>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</si>
  <si>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</si>
  <si>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</si>
  <si>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</si>
  <si>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</si>
  <si>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</si>
  <si>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</si>
  <si>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</si>
  <si>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</si>
  <si>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</si>
  <si>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</si>
  <si>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</si>
  <si>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</si>
  <si>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</si>
  <si>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</si>
  <si>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</si>
  <si>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</si>
  <si>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</si>
  <si>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</si>
  <si>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</si>
  <si>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</si>
  <si>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</si>
  <si>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</si>
  <si>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</si>
  <si>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</si>
  <si>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</si>
  <si>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</si>
  <si>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</si>
  <si>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</si>
  <si>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</si>
  <si>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</si>
  <si>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</si>
  <si>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</si>
  <si>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</si>
  <si>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</si>
  <si>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</si>
  <si>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</si>
  <si>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</si>
  <si>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</si>
  <si>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</si>
  <si>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</si>
  <si>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</si>
  <si>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</si>
  <si>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</si>
  <si>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</si>
  <si>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</si>
  <si>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</si>
  <si>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</si>
  <si>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</si>
  <si>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</si>
  <si>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</si>
  <si>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</si>
  <si>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</si>
  <si>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</si>
  <si>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</si>
  <si>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</si>
  <si>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</si>
  <si>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</si>
  <si>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</si>
  <si>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</si>
  <si>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</si>
  <si>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</si>
  <si>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</si>
  <si>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</si>
  <si>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</si>
  <si>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</si>
  <si>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</si>
  <si>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</si>
  <si>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</si>
  <si>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</si>
  <si>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</si>
  <si>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</si>
  <si>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</si>
  <si>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</si>
  <si>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</si>
  <si>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</si>
  <si>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</si>
  <si>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</si>
  <si>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</si>
  <si>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</si>
  <si>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</si>
  <si>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</si>
  <si>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</si>
  <si>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</si>
  <si>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</si>
  <si>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</si>
  <si>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</si>
  <si>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</si>
  <si>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</si>
  <si>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</si>
  <si>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</si>
  <si>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</si>
  <si>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</si>
  <si>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</si>
  <si>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</si>
  <si>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</si>
  <si>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</si>
  <si>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</si>
  <si>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</si>
  <si>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</si>
  <si>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</si>
  <si>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</si>
  <si>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</si>
  <si>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</si>
  <si>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</si>
  <si>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</si>
  <si>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</si>
  <si>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</si>
  <si>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</si>
  <si>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</si>
  <si>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</si>
  <si>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</si>
  <si>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</si>
  <si>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</si>
  <si>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</si>
  <si>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</si>
  <si>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</si>
  <si>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</si>
  <si>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</si>
  <si>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</si>
  <si>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</si>
  <si>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</si>
  <si>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</si>
  <si>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</si>
  <si>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</si>
  <si>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</si>
  <si>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</si>
  <si>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</si>
  <si>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</si>
  <si>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</si>
  <si>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</si>
  <si>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</si>
  <si>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</si>
  <si>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</si>
  <si>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</si>
  <si>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</si>
  <si>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</si>
  <si>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</si>
  <si>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</si>
  <si>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</si>
  <si>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</si>
  <si>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</si>
  <si>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</si>
  <si>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</si>
  <si>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</si>
  <si>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</si>
  <si>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</si>
  <si>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</si>
  <si>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</si>
  <si>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</si>
  <si>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</si>
  <si>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</si>
  <si>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</si>
  <si>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</si>
  <si>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</si>
  <si>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</si>
  <si>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</si>
  <si>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</si>
  <si>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</si>
  <si>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</si>
  <si>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</si>
  <si>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</si>
  <si>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</si>
  <si>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</si>
  <si>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</si>
  <si>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</si>
  <si>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</si>
  <si>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</si>
  <si>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</si>
  <si>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</si>
  <si>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</si>
  <si>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</si>
  <si>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</si>
  <si>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</si>
  <si>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</si>
  <si>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</si>
  <si>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</si>
  <si>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</si>
  <si>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</si>
  <si>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</si>
  <si>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</si>
  <si>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</si>
  <si>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</si>
  <si>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</si>
  <si>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</si>
  <si>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</si>
  <si>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</si>
  <si>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</si>
  <si>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</si>
  <si>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</si>
  <si>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</si>
  <si>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</si>
  <si>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</si>
  <si>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</si>
  <si>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</si>
  <si>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</si>
  <si>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</si>
  <si>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</si>
  <si>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</si>
  <si>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</si>
  <si>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</si>
  <si>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</si>
  <si>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</si>
  <si>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</si>
  <si>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</si>
  <si>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</si>
  <si>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</si>
  <si>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</si>
  <si>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</si>
  <si>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</si>
  <si>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</si>
  <si>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</si>
  <si>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</si>
  <si>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</si>
  <si>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</si>
  <si>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</si>
  <si>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</si>
  <si>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</si>
  <si>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</si>
  <si>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</si>
  <si>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</si>
  <si>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</si>
  <si>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</si>
  <si>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</si>
  <si>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</si>
  <si>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</si>
  <si>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</si>
  <si>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</si>
  <si>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</si>
  <si>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</si>
  <si>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</si>
  <si>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</si>
  <si>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</si>
  <si>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</si>
  <si>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</si>
  <si>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</si>
  <si>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</si>
  <si>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</si>
  <si>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</si>
  <si>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</si>
  <si>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</si>
  <si>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</si>
  <si>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</si>
  <si>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</si>
  <si>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</si>
  <si>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</si>
  <si>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</si>
  <si>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</si>
  <si>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</si>
  <si>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</si>
  <si>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</si>
  <si>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</si>
  <si>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</si>
  <si>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</si>
  <si>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</si>
  <si>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</si>
  <si>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</si>
  <si>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</si>
  <si>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</si>
  <si>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</si>
  <si>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</si>
  <si>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</si>
  <si>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</si>
  <si>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</si>
  <si>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</si>
  <si>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</si>
  <si>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</si>
  <si>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</si>
  <si>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</si>
  <si>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</si>
  <si>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</si>
  <si>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</si>
  <si>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</si>
  <si>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</si>
  <si>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</si>
  <si>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</si>
  <si>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</si>
  <si>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</si>
  <si>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</si>
  <si>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</si>
  <si>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</si>
  <si>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</si>
  <si>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</si>
  <si>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</si>
  <si>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</si>
  <si>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</si>
  <si>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</si>
  <si>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</si>
  <si>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</si>
  <si>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</si>
  <si>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</si>
  <si>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</si>
  <si>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</si>
  <si>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</si>
  <si>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</si>
  <si>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</si>
  <si>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</si>
  <si>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</si>
  <si>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</si>
  <si>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</si>
  <si>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</si>
  <si>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</si>
  <si>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</si>
  <si>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</si>
  <si>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</si>
  <si>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</si>
  <si>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</si>
  <si>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</si>
  <si>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</si>
  <si>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</si>
  <si>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</si>
  <si>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</si>
  <si>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</si>
  <si>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</si>
  <si>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</si>
  <si>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</si>
  <si>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</si>
  <si>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</si>
  <si>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</si>
  <si>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</si>
  <si>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</si>
  <si>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</si>
  <si>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</si>
  <si>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</si>
  <si>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</si>
  <si>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</si>
  <si>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</si>
  <si>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</si>
  <si>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</si>
  <si>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</si>
  <si>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</si>
  <si>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</si>
  <si>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</si>
  <si>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</si>
  <si>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</si>
  <si>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</si>
  <si>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</si>
  <si>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</si>
  <si>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</si>
  <si>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</si>
  <si>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</si>
  <si>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</si>
  <si>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</si>
  <si>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</si>
  <si>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</si>
  <si>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</si>
  <si>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</si>
  <si>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</si>
  <si>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</si>
  <si>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</si>
  <si>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</si>
  <si>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</si>
  <si>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</si>
  <si>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</si>
  <si>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</si>
  <si>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</si>
  <si>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</si>
  <si>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</si>
  <si>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</si>
  <si>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</si>
  <si>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</si>
  <si>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</si>
  <si>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</si>
  <si>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</si>
  <si>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</si>
  <si>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</si>
  <si>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</si>
  <si>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</si>
  <si>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</si>
  <si>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</si>
  <si>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</si>
  <si>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</si>
  <si>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</si>
  <si>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</si>
  <si>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</si>
  <si>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</si>
  <si>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</si>
  <si>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</si>
  <si>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</si>
  <si>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</si>
  <si>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</si>
  <si>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</si>
  <si>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</si>
  <si>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</si>
  <si>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</si>
  <si>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</si>
  <si>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</si>
  <si>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</si>
  <si>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</si>
  <si>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</si>
  <si>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</si>
  <si>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</si>
  <si>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</si>
  <si>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</si>
  <si>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</si>
  <si>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</si>
  <si>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</si>
  <si>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</si>
  <si>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</si>
  <si>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</si>
  <si>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</si>
  <si>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</si>
  <si>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</si>
  <si>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</si>
  <si>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</si>
  <si>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</si>
  <si>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</si>
  <si>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</si>
  <si>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</si>
  <si>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</si>
  <si>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</si>
  <si>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</si>
  <si>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</si>
  <si>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</si>
  <si>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</si>
  <si>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</si>
  <si>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</si>
  <si>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</si>
  <si>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</si>
  <si>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</si>
  <si>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</si>
  <si>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</si>
  <si>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</si>
  <si>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</si>
  <si>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</si>
  <si>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</si>
  <si>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</si>
  <si>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</si>
  <si>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</si>
  <si>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</si>
  <si>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</si>
  <si>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</si>
  <si>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</si>
  <si>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</si>
  <si>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</si>
  <si>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</si>
  <si>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</si>
  <si>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</si>
  <si>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</si>
  <si>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</si>
  <si>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</si>
  <si>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</si>
  <si>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</si>
  <si>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</si>
  <si>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</si>
  <si>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</si>
  <si>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</si>
  <si>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</si>
  <si>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</si>
  <si>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</si>
  <si>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</si>
  <si>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</si>
  <si>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</si>
  <si>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</si>
  <si>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</si>
  <si>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</si>
  <si>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</si>
  <si>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</si>
  <si>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</si>
  <si>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</si>
  <si>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</si>
  <si>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</si>
  <si>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</si>
  <si>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</si>
  <si>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</si>
  <si>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</si>
  <si>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</si>
  <si>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</si>
  <si>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</si>
  <si>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</si>
  <si>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</si>
  <si>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</si>
  <si>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</si>
  <si>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</si>
  <si>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</si>
  <si>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</si>
  <si>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</si>
  <si>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</si>
  <si>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</si>
  <si>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</si>
  <si>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</si>
  <si>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</si>
  <si>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</si>
  <si>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</si>
  <si>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</si>
  <si>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</si>
  <si>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</si>
  <si>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</si>
  <si>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</si>
  <si>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</si>
  <si>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</si>
  <si>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</si>
  <si>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</si>
  <si>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</si>
  <si>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</si>
  <si>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</si>
  <si>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</si>
  <si>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</si>
  <si>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</si>
  <si>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</si>
  <si>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</si>
  <si>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</si>
  <si>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</si>
  <si>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</si>
  <si>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</si>
  <si>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</si>
  <si>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</si>
  <si>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</si>
  <si>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</si>
  <si>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</si>
  <si>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</si>
  <si>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</si>
  <si>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</si>
  <si>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</si>
  <si>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</si>
  <si>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</si>
  <si>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</si>
  <si>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</si>
  <si>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</si>
  <si>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</si>
  <si>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</si>
  <si>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</si>
  <si>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</si>
  <si>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</si>
  <si>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</si>
  <si>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</si>
  <si>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</si>
  <si>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</si>
  <si>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</si>
  <si>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</si>
  <si>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</si>
  <si>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</si>
  <si>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</si>
  <si>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</si>
  <si>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</si>
  <si>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</si>
  <si>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</si>
  <si>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</si>
  <si>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</si>
  <si>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</si>
  <si>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</si>
  <si>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</si>
  <si>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</si>
  <si>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</si>
  <si>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</si>
  <si>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</si>
  <si>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</si>
  <si>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</si>
  <si>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</si>
  <si>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</si>
  <si>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</si>
  <si>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</si>
  <si>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</si>
  <si>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</si>
  <si>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</si>
  <si>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</si>
  <si>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</si>
  <si>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</si>
  <si>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</si>
  <si>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</si>
  <si>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</si>
  <si>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</si>
  <si>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</si>
  <si>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</si>
  <si>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</si>
  <si>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</si>
  <si>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</si>
  <si>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</si>
  <si>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</si>
  <si>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</si>
  <si>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</si>
  <si>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</si>
  <si>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</si>
  <si>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</si>
  <si>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</si>
  <si>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</si>
  <si>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</si>
  <si>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</si>
  <si>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</si>
  <si>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</si>
  <si>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</si>
  <si>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</si>
  <si>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</si>
  <si>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</si>
  <si>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</si>
  <si>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</si>
  <si>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</si>
  <si>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</si>
  <si>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</si>
  <si>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</si>
  <si>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</si>
  <si>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</si>
  <si>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</si>
  <si>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</si>
  <si>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</si>
  <si>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</si>
  <si>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</si>
  <si>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</si>
  <si>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</si>
  <si>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</si>
  <si>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</si>
  <si>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</si>
  <si>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</si>
  <si>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</si>
  <si>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</si>
  <si>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</si>
  <si>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</si>
  <si>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</si>
  <si>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</si>
  <si>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</si>
  <si>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</si>
  <si>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</si>
  <si>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</si>
  <si>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</si>
  <si>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</si>
  <si>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</si>
  <si>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</si>
  <si>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</si>
  <si>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</si>
  <si>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</si>
  <si>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</si>
  <si>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</si>
  <si>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</si>
  <si>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</si>
  <si>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</si>
  <si>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</si>
  <si>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</si>
  <si>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</si>
  <si>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</si>
  <si>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</si>
  <si>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</si>
  <si>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</si>
  <si>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</si>
  <si>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</si>
  <si>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</si>
  <si>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</si>
  <si>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</si>
  <si>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</si>
  <si>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</si>
  <si>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</si>
  <si>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</si>
  <si>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</si>
  <si>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</si>
  <si>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</si>
  <si>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</si>
  <si>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</si>
  <si>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</si>
  <si>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</si>
  <si>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</si>
  <si>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</si>
  <si>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</si>
  <si>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</si>
  <si>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</si>
  <si>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</si>
  <si>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</si>
  <si>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</si>
  <si>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</si>
  <si>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</si>
  <si>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</si>
  <si>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</si>
  <si>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</si>
  <si>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</si>
  <si>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</si>
  <si>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</si>
  <si>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</si>
  <si>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</si>
  <si>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</si>
  <si>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</si>
  <si>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</si>
  <si>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</si>
  <si>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</si>
  <si>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</si>
  <si>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</si>
  <si>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</si>
  <si>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</si>
  <si>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</si>
  <si>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</si>
  <si>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</si>
  <si>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</si>
  <si>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</si>
  <si>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</si>
  <si>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</si>
  <si>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</si>
  <si>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</si>
  <si>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</si>
  <si>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</si>
  <si>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</si>
  <si>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</si>
  <si>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</si>
  <si>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</si>
  <si>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</si>
  <si>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</si>
  <si>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</si>
  <si>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</si>
  <si>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</si>
  <si>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</si>
  <si>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</si>
  <si>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</si>
  <si>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</si>
  <si>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</si>
  <si>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</si>
  <si>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</si>
  <si>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</si>
  <si>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</si>
  <si>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</si>
  <si>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</si>
  <si>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</si>
  <si>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</si>
  <si>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</si>
  <si>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</si>
  <si>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</si>
  <si>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</si>
  <si>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</si>
  <si>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</si>
  <si>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</si>
  <si>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</si>
  <si>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</si>
  <si>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</si>
  <si>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</si>
  <si>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</si>
  <si>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</si>
  <si>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</si>
  <si>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</si>
  <si>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</si>
  <si>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</si>
  <si>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</si>
  <si>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</si>
  <si>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</si>
  <si>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</si>
  <si>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</si>
  <si>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</si>
  <si>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</si>
  <si>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</si>
  <si>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</si>
  <si>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</si>
  <si>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</si>
  <si>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</si>
  <si>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</si>
  <si>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</si>
  <si>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</si>
  <si>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</si>
  <si>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</si>
  <si>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</si>
  <si>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</si>
  <si>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</si>
  <si>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</si>
  <si>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</si>
  <si>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</si>
  <si>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</si>
  <si>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</si>
  <si>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</si>
  <si>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</si>
  <si>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</si>
  <si>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</si>
  <si>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</si>
  <si>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</si>
  <si>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</si>
  <si>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</si>
  <si>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</si>
  <si>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</si>
  <si>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</si>
  <si>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</si>
  <si>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</si>
  <si>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</si>
  <si>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</si>
  <si>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</si>
  <si>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</si>
  <si>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</si>
  <si>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</si>
  <si>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</si>
  <si>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</si>
  <si>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</si>
  <si>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</si>
  <si>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</si>
  <si>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</si>
  <si>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</si>
  <si>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</si>
  <si>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</si>
  <si>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</si>
  <si>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</si>
  <si>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</si>
  <si>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</si>
  <si>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</si>
  <si>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</si>
  <si>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</si>
  <si>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</si>
  <si>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</si>
  <si>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</si>
  <si>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</si>
  <si>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</si>
  <si>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</si>
  <si>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</si>
  <si>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</si>
  <si>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</si>
  <si>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</si>
  <si>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</si>
  <si>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</si>
  <si>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</si>
  <si>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</si>
  <si>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</si>
  <si>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</si>
  <si>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</si>
  <si>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</si>
  <si>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</si>
  <si>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</si>
  <si>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</si>
  <si>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</si>
  <si>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</si>
  <si>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</si>
  <si>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</si>
  <si>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</si>
  <si>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</si>
  <si>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</si>
  <si>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</si>
  <si>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</si>
  <si>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</si>
  <si>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</si>
  <si>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</si>
  <si>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</si>
  <si>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</si>
  <si>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</si>
  <si>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</si>
  <si>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</si>
  <si>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</si>
  <si>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</si>
  <si>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</si>
  <si>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</si>
  <si>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</si>
  <si>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</si>
  <si>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</si>
  <si>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</si>
  <si>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</si>
  <si>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</si>
  <si>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</si>
  <si>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</si>
  <si>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</si>
  <si>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</si>
  <si>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</si>
  <si>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</si>
  <si>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</si>
  <si>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</si>
  <si>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</si>
  <si>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</si>
  <si>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</si>
  <si>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</si>
  <si>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</si>
  <si>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</si>
  <si>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</si>
  <si>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</si>
  <si>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</si>
  <si>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</si>
  <si>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</si>
  <si>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</si>
  <si>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</si>
  <si>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</si>
  <si>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</si>
  <si>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</si>
  <si>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</si>
  <si>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</si>
  <si>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</si>
  <si>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</si>
  <si>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</si>
  <si>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</si>
  <si>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</si>
  <si>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</si>
  <si>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</si>
  <si>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</si>
  <si>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</si>
  <si>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</si>
  <si>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</si>
  <si>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</si>
  <si>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</si>
  <si>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</si>
  <si>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</si>
  <si>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</si>
  <si>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</si>
  <si>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</si>
  <si>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</si>
  <si>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</si>
  <si>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</si>
  <si>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</si>
  <si>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</si>
  <si>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</si>
  <si>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</si>
  <si>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</si>
  <si>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</si>
  <si>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</si>
  <si>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</si>
  <si>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</si>
  <si>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</si>
  <si>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</si>
  <si>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</si>
  <si>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</si>
  <si>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</si>
  <si>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</si>
  <si>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</si>
  <si>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</si>
  <si>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</si>
  <si>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</si>
  <si>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</si>
  <si>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</si>
  <si>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</si>
  <si>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</si>
  <si>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</si>
  <si>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</si>
  <si>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</si>
  <si>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</si>
  <si>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</si>
  <si>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</si>
  <si>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</si>
  <si>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</si>
  <si>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</si>
  <si>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</si>
  <si>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</si>
  <si>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</si>
  <si>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</si>
  <si>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</si>
  <si>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</si>
  <si>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</si>
  <si>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</si>
  <si>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</si>
  <si>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</si>
  <si>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</si>
  <si>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</si>
  <si>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</si>
  <si>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</si>
  <si>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</si>
  <si>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</si>
  <si>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</si>
  <si>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</si>
  <si>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</si>
  <si>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</si>
  <si>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</si>
  <si>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</si>
  <si>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</si>
  <si>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</si>
  <si>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</si>
  <si>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</si>
  <si>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</si>
  <si>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</si>
  <si>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</si>
  <si>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</si>
  <si>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</si>
  <si>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</si>
  <si>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</si>
  <si>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</si>
  <si>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</si>
  <si>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</si>
  <si>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</si>
  <si>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</si>
  <si>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</si>
  <si>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</si>
  <si>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</si>
  <si>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</si>
  <si>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</si>
  <si>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</si>
  <si>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</si>
  <si>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</si>
  <si>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</si>
  <si>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</si>
  <si>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</si>
  <si>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</si>
  <si>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</si>
  <si>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</si>
  <si>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</si>
  <si>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</si>
  <si>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</si>
  <si>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</si>
  <si>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</si>
  <si>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</si>
  <si>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</si>
  <si>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</si>
  <si>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</si>
  <si>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</si>
  <si>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</si>
  <si>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</si>
  <si>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</si>
  <si>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</si>
  <si>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</si>
  <si>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</si>
  <si>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</si>
  <si>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</si>
  <si>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</si>
  <si>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</si>
  <si>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</si>
  <si>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</si>
  <si>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</si>
  <si>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</si>
  <si>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</si>
  <si>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</si>
  <si>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</si>
  <si>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</si>
  <si>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</si>
  <si>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</si>
  <si>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</si>
  <si>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</si>
  <si>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</si>
  <si>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</si>
  <si>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</si>
  <si>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</si>
  <si>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</si>
  <si>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</si>
  <si>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</si>
  <si>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</si>
  <si>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</si>
  <si>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</si>
  <si>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</si>
  <si>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</si>
  <si>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</si>
  <si>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</si>
  <si>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</si>
  <si>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</si>
  <si>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</si>
  <si>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</si>
  <si>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</si>
  <si>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</si>
  <si>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</si>
  <si>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</si>
  <si>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</si>
  <si>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</si>
  <si>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</si>
  <si>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</si>
  <si>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</si>
  <si>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</si>
  <si>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</si>
  <si>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</si>
  <si>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</si>
  <si>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</si>
  <si>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</si>
  <si>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</si>
  <si>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</si>
  <si>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</si>
  <si>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</si>
  <si>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</si>
  <si>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</si>
  <si>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</si>
  <si>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</si>
  <si>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</si>
  <si>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</si>
  <si>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</si>
  <si>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</si>
  <si>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</si>
  <si>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</si>
  <si>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</si>
  <si>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</si>
  <si>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</si>
  <si>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</si>
  <si>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</si>
  <si>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</si>
  <si>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</si>
  <si>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</si>
  <si>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</si>
  <si>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</si>
  <si>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</si>
  <si>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</si>
  <si>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</si>
  <si>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</si>
  <si>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</si>
  <si>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</si>
  <si>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</si>
  <si>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</si>
  <si>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</si>
  <si>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</si>
  <si>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</si>
  <si>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</si>
  <si>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</si>
  <si>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</si>
  <si>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</si>
  <si>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</si>
  <si>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</si>
  <si>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</si>
  <si>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</si>
  <si>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</si>
  <si>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</si>
  <si>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</si>
  <si>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</si>
  <si>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</si>
  <si>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</si>
  <si>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</si>
  <si>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</si>
  <si>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</si>
  <si>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</si>
  <si>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</si>
  <si>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</si>
  <si>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</si>
  <si>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</si>
  <si>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</si>
  <si>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</si>
  <si>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</si>
  <si>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</si>
  <si>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</si>
  <si>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</si>
  <si>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</si>
  <si>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</si>
  <si>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</si>
  <si>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</si>
  <si>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</si>
  <si>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</si>
  <si>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</si>
  <si>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</si>
  <si>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</si>
  <si>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</si>
  <si>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</si>
  <si>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</si>
  <si>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</si>
  <si>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</si>
  <si>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</si>
  <si>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</si>
  <si>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</si>
  <si>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</si>
  <si>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</si>
  <si>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</si>
  <si>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</si>
  <si>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</si>
  <si>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</si>
  <si>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</si>
  <si>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</si>
  <si>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</si>
  <si>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</si>
  <si>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</si>
  <si>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</si>
  <si>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</si>
  <si>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</si>
  <si>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</si>
  <si>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</si>
  <si>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</si>
  <si>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</si>
  <si>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</si>
  <si>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</si>
  <si>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</si>
  <si>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</si>
  <si>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</si>
  <si>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</si>
  <si>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</si>
  <si>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</si>
  <si>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</si>
  <si>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</si>
  <si>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</si>
  <si>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</si>
  <si>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</si>
  <si>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</si>
  <si>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</si>
  <si>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</si>
  <si>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</si>
  <si>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</si>
  <si>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</si>
  <si>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</si>
  <si>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</si>
  <si>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</si>
  <si>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</si>
  <si>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</si>
  <si>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</si>
  <si>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</si>
  <si>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</si>
  <si>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</si>
  <si>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</si>
  <si>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</si>
  <si>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</si>
  <si>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</si>
  <si>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</si>
  <si>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</si>
  <si>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</si>
  <si>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</si>
  <si>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</si>
  <si>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</si>
  <si>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</si>
  <si>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</si>
  <si>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</si>
  <si>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</si>
  <si>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</si>
  <si>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</si>
  <si>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</si>
  <si>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</si>
  <si>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</si>
  <si>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</si>
  <si>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</si>
  <si>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</si>
  <si>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</si>
  <si>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</si>
  <si>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</si>
  <si>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</si>
  <si>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</si>
  <si>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</si>
  <si>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</si>
  <si>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</si>
  <si>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</si>
  <si>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</si>
  <si>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</si>
  <si>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</si>
  <si>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</si>
  <si>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</si>
  <si>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</si>
  <si>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</si>
  <si>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</si>
  <si>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</si>
  <si>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</si>
  <si>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</si>
  <si>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</si>
  <si>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</si>
  <si>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</si>
  <si>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</si>
  <si>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</si>
  <si>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</si>
  <si>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</si>
  <si>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</si>
  <si>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</si>
  <si>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</si>
  <si>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</si>
  <si>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</si>
  <si>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</si>
  <si>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</si>
  <si>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</si>
  <si>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</si>
  <si>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</si>
  <si>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</si>
  <si>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</si>
  <si>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</si>
  <si>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</si>
  <si>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</si>
  <si>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</si>
  <si>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</si>
  <si>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</si>
  <si>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</si>
  <si>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</si>
  <si>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</si>
  <si>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</si>
  <si>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</si>
  <si>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</si>
  <si>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</si>
  <si>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</si>
  <si>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</si>
  <si>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</si>
  <si>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</si>
  <si>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</si>
  <si>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</si>
  <si>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</si>
  <si>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</si>
  <si>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</si>
  <si>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</si>
  <si>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</si>
  <si>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</si>
  <si>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</si>
  <si>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</si>
  <si>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</si>
  <si>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</si>
  <si>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</si>
  <si>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</si>
  <si>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</si>
  <si>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</si>
  <si>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</si>
  <si>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</si>
  <si>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</si>
  <si>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</si>
  <si>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</si>
  <si>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</si>
  <si>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</si>
  <si>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</si>
  <si>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</si>
  <si>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</si>
  <si>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</si>
  <si>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</si>
  <si>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</si>
  <si>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</si>
  <si>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</si>
  <si>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</si>
  <si>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</si>
  <si>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</si>
  <si>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</si>
  <si>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</si>
  <si>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</si>
  <si>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</si>
  <si>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</si>
  <si>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</si>
  <si>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</si>
  <si>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</si>
  <si>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</si>
  <si>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</si>
  <si>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</si>
  <si>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</si>
  <si>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</si>
  <si>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</si>
  <si>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</si>
  <si>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</si>
  <si>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</si>
  <si>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</si>
  <si>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</si>
  <si>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</si>
  <si>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</si>
  <si>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</si>
  <si>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</si>
  <si>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</si>
  <si>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</si>
  <si>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</si>
  <si>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</si>
  <si>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</si>
  <si>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</si>
  <si>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</si>
  <si>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</si>
  <si>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</si>
  <si>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</si>
  <si>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</si>
  <si>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</si>
  <si>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</si>
  <si>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</si>
  <si>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</si>
  <si>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</si>
  <si>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</si>
  <si>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</si>
  <si>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</si>
  <si>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</si>
  <si>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</si>
  <si>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</si>
  <si>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</si>
  <si>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</si>
  <si>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</si>
  <si>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</si>
  <si>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</si>
  <si>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</si>
  <si>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</si>
  <si>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</si>
  <si>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</si>
  <si>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</si>
  <si>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</si>
  <si>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</si>
  <si>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</si>
  <si>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</si>
  <si>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</si>
  <si>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</si>
  <si>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</si>
  <si>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</si>
  <si>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</si>
  <si>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</si>
  <si>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</si>
  <si>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</si>
  <si>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</si>
  <si>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</si>
  <si>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</si>
  <si>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</si>
  <si>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</si>
  <si>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</si>
  <si>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</si>
  <si>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</si>
  <si>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</si>
  <si>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</si>
  <si>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</si>
  <si>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</si>
  <si>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</si>
  <si>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</si>
  <si>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</si>
  <si>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</si>
  <si>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</si>
  <si>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</si>
  <si>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</si>
  <si>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</si>
  <si>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</si>
  <si>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</si>
  <si>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</si>
  <si>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</si>
  <si>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</si>
  <si>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</si>
  <si>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</si>
  <si>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</si>
  <si>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</si>
  <si>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</si>
  <si>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</si>
  <si>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</si>
  <si>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</si>
  <si>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</si>
  <si>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</si>
  <si>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</si>
  <si>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</si>
  <si>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</si>
  <si>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</si>
  <si>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</si>
  <si>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</si>
  <si>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</si>
  <si>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</si>
  <si>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</si>
  <si>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</si>
  <si>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</si>
  <si>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</si>
  <si>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</si>
  <si>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</si>
  <si>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</si>
  <si>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</si>
  <si>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</si>
  <si>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</si>
  <si>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</si>
  <si>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</si>
  <si>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</si>
  <si>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</si>
  <si>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</si>
  <si>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</si>
  <si>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</si>
  <si>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</si>
  <si>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</si>
  <si>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</si>
  <si>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</si>
  <si>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</si>
  <si>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</si>
  <si>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</si>
  <si>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</si>
  <si>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</si>
  <si>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</si>
  <si>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</si>
  <si>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</si>
  <si>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</si>
  <si>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</si>
  <si>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</si>
  <si>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</si>
  <si>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</si>
  <si>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</si>
  <si>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</si>
  <si>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</si>
  <si>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</si>
  <si>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</si>
  <si>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</si>
  <si>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</si>
  <si>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</si>
  <si>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</si>
  <si>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</si>
  <si>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</si>
  <si>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</si>
  <si>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</si>
  <si>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</si>
  <si>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</si>
  <si>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</si>
  <si>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</si>
  <si>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</si>
  <si>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</si>
  <si>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</si>
  <si>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</si>
  <si>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</si>
  <si>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</si>
  <si>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</si>
  <si>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</si>
  <si>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</si>
  <si>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</si>
  <si>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</si>
  <si>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</si>
  <si>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</si>
  <si>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</si>
  <si>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</si>
  <si>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</si>
  <si>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</si>
  <si>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</si>
  <si>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</si>
  <si>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</si>
  <si>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</si>
  <si>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</si>
  <si>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</si>
  <si>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</si>
  <si>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</si>
  <si>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</si>
  <si>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</si>
  <si>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</si>
  <si>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</si>
  <si>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</si>
  <si>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</si>
  <si>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</si>
  <si>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</si>
  <si>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</si>
  <si>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</si>
  <si>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</si>
  <si>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</si>
  <si>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</si>
  <si>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</si>
  <si>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</si>
  <si>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</si>
  <si>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</si>
  <si>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</si>
  <si>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</si>
  <si>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</si>
  <si>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</si>
  <si>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</si>
  <si>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</si>
  <si>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</si>
  <si>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</si>
  <si>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</si>
  <si>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</si>
  <si>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</si>
  <si>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</si>
  <si>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</si>
  <si>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</si>
  <si>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</si>
  <si>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</si>
  <si>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</si>
  <si>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</si>
  <si>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</si>
  <si>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</si>
  <si>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</si>
  <si>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</si>
  <si>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</si>
  <si>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</si>
  <si>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</si>
  <si>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</si>
  <si>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</si>
  <si>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</si>
  <si>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</si>
  <si>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</si>
  <si>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</si>
  <si>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</si>
  <si>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</si>
  <si>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</si>
  <si>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</si>
  <si>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</si>
  <si>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</si>
  <si>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</si>
  <si>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</si>
  <si>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</si>
  <si>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</si>
  <si>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</si>
  <si>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</si>
  <si>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</si>
  <si>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</si>
  <si>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</si>
  <si>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</si>
  <si>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</si>
  <si>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</si>
  <si>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</si>
  <si>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</si>
  <si>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</si>
  <si>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</si>
  <si>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</si>
  <si>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</si>
  <si>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</si>
  <si>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</si>
  <si>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</si>
  <si>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</si>
  <si>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</si>
  <si>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</si>
  <si>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</si>
  <si>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</si>
  <si>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</si>
  <si>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</si>
  <si>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</si>
  <si>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</si>
  <si>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</si>
  <si>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</si>
  <si>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</si>
  <si>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</si>
  <si>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</si>
  <si>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</si>
  <si>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</si>
  <si>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</si>
  <si>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</si>
  <si>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</si>
  <si>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</si>
  <si>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</si>
  <si>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</si>
  <si>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</si>
  <si>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</si>
  <si>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</si>
  <si>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</si>
  <si>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</si>
  <si>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</si>
  <si>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</si>
  <si>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</si>
  <si>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</si>
  <si>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</si>
  <si>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</si>
  <si>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</si>
  <si>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</si>
  <si>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</si>
  <si>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</si>
  <si>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</si>
  <si>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</si>
  <si>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</si>
  <si>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</si>
  <si>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</si>
  <si>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</si>
  <si>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</si>
  <si>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</si>
  <si>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</si>
  <si>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</si>
  <si>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</si>
  <si>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</si>
  <si>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</si>
  <si>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</si>
  <si>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</si>
  <si>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</si>
  <si>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</si>
  <si>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</si>
  <si>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</si>
  <si>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</si>
  <si>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</si>
  <si>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</si>
  <si>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</si>
  <si>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</si>
  <si>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</si>
  <si>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</si>
  <si>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</si>
  <si>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</si>
  <si>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</si>
  <si>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</si>
  <si>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</si>
  <si>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</si>
  <si>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</si>
  <si>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</si>
  <si>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</si>
  <si>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</si>
  <si>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</si>
  <si>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</si>
  <si>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</si>
  <si>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</si>
  <si>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</si>
  <si>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</si>
  <si>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</si>
  <si>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</si>
  <si>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</si>
  <si>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</si>
  <si>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</si>
  <si>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</si>
  <si>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</si>
  <si>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</si>
  <si>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</si>
  <si>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</si>
  <si>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</si>
  <si>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</si>
  <si>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</si>
  <si>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</si>
  <si>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</si>
  <si>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</si>
  <si>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</si>
  <si>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</si>
  <si>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</si>
  <si>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</si>
  <si>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</si>
  <si>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</si>
  <si>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</si>
  <si>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</si>
  <si>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</si>
  <si>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</si>
  <si>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</si>
  <si>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</si>
  <si>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</si>
  <si>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</si>
  <si>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</si>
  <si>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</si>
  <si>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</si>
  <si>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</si>
  <si>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</si>
  <si>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</si>
  <si>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</si>
  <si>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</si>
  <si>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</si>
  <si>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</si>
  <si>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</si>
  <si>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</si>
  <si>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</si>
  <si>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</si>
  <si>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</si>
  <si>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</si>
  <si>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</si>
  <si>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</si>
  <si>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</si>
  <si>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</si>
  <si>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</si>
  <si>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</si>
  <si>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</si>
  <si>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</si>
  <si>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</si>
  <si>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</si>
  <si>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</si>
  <si>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</si>
  <si>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</si>
  <si>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</si>
  <si>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</si>
  <si>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</si>
  <si>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</si>
  <si>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</si>
  <si>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</si>
  <si>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</si>
  <si>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</si>
  <si>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</si>
  <si>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</si>
  <si>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</si>
  <si>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</si>
  <si>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</si>
  <si>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</si>
  <si>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</si>
  <si>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</si>
  <si>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</si>
  <si>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</si>
  <si>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</si>
  <si>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</si>
  <si>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</si>
  <si>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</si>
  <si>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</si>
  <si>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</si>
  <si>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</si>
  <si>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</si>
  <si>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</si>
  <si>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</si>
  <si>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</si>
  <si>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</si>
  <si>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</si>
  <si>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</si>
  <si>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</si>
  <si>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</si>
  <si>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</si>
  <si>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</si>
  <si>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</si>
  <si>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</si>
  <si>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</si>
  <si>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</si>
  <si>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</si>
  <si>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</si>
  <si>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</si>
  <si>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</si>
  <si>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</si>
  <si>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</si>
  <si>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</si>
  <si>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</si>
  <si>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</si>
  <si>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</si>
  <si>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</si>
  <si>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</si>
  <si>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</si>
  <si>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</si>
  <si>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</si>
  <si>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</si>
  <si>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</si>
  <si>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</si>
  <si>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</si>
  <si>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</si>
  <si>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</si>
  <si>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</si>
  <si>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</si>
  <si>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</si>
  <si>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</si>
  <si>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</si>
  <si>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</si>
  <si>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</si>
  <si>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</si>
  <si>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</si>
  <si>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</si>
  <si>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</si>
  <si>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</si>
  <si>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</si>
  <si>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</si>
  <si>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</si>
  <si>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</si>
  <si>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</si>
  <si>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</si>
  <si>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</si>
  <si>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</si>
  <si>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</si>
  <si>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</si>
  <si>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</si>
  <si>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</si>
  <si>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</si>
  <si>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</si>
  <si>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</si>
  <si>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</si>
  <si>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</si>
  <si>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</si>
  <si>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</si>
  <si>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</si>
  <si>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</si>
  <si>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</si>
  <si>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</si>
  <si>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</si>
  <si>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</si>
  <si>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</si>
  <si>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</si>
  <si>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</si>
  <si>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</si>
  <si>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</si>
  <si>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</si>
  <si>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</si>
  <si>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</si>
  <si>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</si>
  <si>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</si>
  <si>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</si>
  <si>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</si>
  <si>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</si>
  <si>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</si>
  <si>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</si>
  <si>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</si>
  <si>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</si>
  <si>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</si>
  <si>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</si>
  <si>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</si>
  <si>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</si>
  <si>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</si>
  <si>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</si>
  <si>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</si>
  <si>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</si>
  <si>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</si>
  <si>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</si>
  <si>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</si>
  <si>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</si>
  <si>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</si>
  <si>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</si>
  <si>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</si>
  <si>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</si>
  <si>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</si>
  <si>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</si>
  <si>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</si>
  <si>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</si>
  <si>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</si>
  <si>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</si>
  <si>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</si>
  <si>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</si>
  <si>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</si>
  <si>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</si>
  <si>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</si>
  <si>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</si>
  <si>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</si>
  <si>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</si>
  <si>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</si>
  <si>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</si>
  <si>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</si>
  <si>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</si>
  <si>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</si>
  <si>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</si>
  <si>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</si>
  <si>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</si>
  <si>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</si>
  <si>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</si>
  <si>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</si>
  <si>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</si>
  <si>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</si>
  <si>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</si>
  <si>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</si>
  <si>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</si>
  <si>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</si>
  <si>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</si>
  <si>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</si>
  <si>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</si>
  <si>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</si>
  <si>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</si>
  <si>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</si>
  <si>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</si>
  <si>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</si>
  <si>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</si>
  <si>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</si>
  <si>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</si>
  <si>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</si>
  <si>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</si>
  <si>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</si>
  <si>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</si>
  <si>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</si>
  <si>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</si>
  <si>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</si>
  <si>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</si>
  <si>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</si>
  <si>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</si>
  <si>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</si>
  <si>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</si>
  <si>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</si>
  <si>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</si>
  <si>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</si>
  <si>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</si>
  <si>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</si>
  <si>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</si>
  <si>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</si>
  <si>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</si>
  <si>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</si>
  <si>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</si>
  <si>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</si>
  <si>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</si>
  <si>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</si>
  <si>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</si>
  <si>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</si>
  <si>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</si>
  <si>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</si>
  <si>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</si>
  <si>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</si>
  <si>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</si>
  <si>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</si>
  <si>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</si>
  <si>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</si>
  <si>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</si>
  <si>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</si>
  <si>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</si>
  <si>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</si>
  <si>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</si>
  <si>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</si>
  <si>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</si>
  <si>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</si>
  <si>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</si>
  <si>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</si>
  <si>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</si>
  <si>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</si>
  <si>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</si>
  <si>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</si>
  <si>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</si>
  <si>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</si>
  <si>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</si>
  <si>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</si>
  <si>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</si>
  <si>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</si>
  <si>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</si>
  <si>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</si>
  <si>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</si>
  <si>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</si>
  <si>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</si>
  <si>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</si>
  <si>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</si>
  <si>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</si>
  <si>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</si>
  <si>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</si>
  <si>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</si>
  <si>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</si>
  <si>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</si>
  <si>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</si>
  <si>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</si>
  <si>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</si>
  <si>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</si>
  <si>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</si>
  <si>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</si>
  <si>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</si>
  <si>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</si>
  <si>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</si>
  <si>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</si>
  <si>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</si>
  <si>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</si>
  <si>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</si>
  <si>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</si>
  <si>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</si>
  <si>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</si>
  <si>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</si>
  <si>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</si>
  <si>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</si>
  <si>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</si>
  <si>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</si>
  <si>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</si>
  <si>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</si>
  <si>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</si>
  <si>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</si>
  <si>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</si>
  <si>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</si>
  <si>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</si>
  <si>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</si>
  <si>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</si>
  <si>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</si>
  <si>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</si>
  <si>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</si>
  <si>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</si>
  <si>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</si>
  <si>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</si>
  <si>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</si>
  <si>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</si>
  <si>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</si>
  <si>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</si>
  <si>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</si>
  <si>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</si>
  <si>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</si>
  <si>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</si>
  <si>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</si>
  <si>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</si>
  <si>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</si>
  <si>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</si>
  <si>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</si>
  <si>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</si>
  <si>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</si>
  <si>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</si>
  <si>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</si>
  <si>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</si>
  <si>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</si>
  <si>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</si>
  <si>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</si>
  <si>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</si>
  <si>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</si>
  <si>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</si>
  <si>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</si>
  <si>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</si>
  <si>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</si>
  <si>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</si>
  <si>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</si>
  <si>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</si>
  <si>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</si>
  <si>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</si>
  <si>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</si>
  <si>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</si>
  <si>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</si>
  <si>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</si>
  <si>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</si>
  <si>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</si>
  <si>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</si>
  <si>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</si>
  <si>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</si>
  <si>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</si>
  <si>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</si>
  <si>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</si>
  <si>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</si>
  <si>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</si>
  <si>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</si>
  <si>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</si>
  <si>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</si>
  <si>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</si>
  <si>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</si>
  <si>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</si>
  <si>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</si>
  <si>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</si>
  <si>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</si>
  <si>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</si>
  <si>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</si>
  <si>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</si>
  <si>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</si>
  <si>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</si>
  <si>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</si>
  <si>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</si>
  <si>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</si>
  <si>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</si>
  <si>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</si>
  <si>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</si>
  <si>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</si>
  <si>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</si>
  <si>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</si>
  <si>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</si>
  <si>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</si>
  <si>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</si>
  <si>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</si>
  <si>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</si>
  <si>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</si>
  <si>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</si>
  <si>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</si>
  <si>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</si>
  <si>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</si>
  <si>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</si>
  <si>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</si>
  <si>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</si>
  <si>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</si>
  <si>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</si>
  <si>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</si>
  <si>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</si>
  <si>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</si>
  <si>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</si>
  <si>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</si>
  <si>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</si>
  <si>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</si>
  <si>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</si>
  <si>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</si>
  <si>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</si>
  <si>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</si>
  <si>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</si>
  <si>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</si>
  <si>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</si>
  <si>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</si>
  <si>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</si>
  <si>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</si>
  <si>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</si>
  <si>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</si>
  <si>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</si>
  <si>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</si>
  <si>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</si>
  <si>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</si>
  <si>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</si>
  <si>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</si>
  <si>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</si>
  <si>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</si>
  <si>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</si>
  <si>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</si>
  <si>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</si>
  <si>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</si>
  <si>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</si>
  <si>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</si>
  <si>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</si>
  <si>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</si>
  <si>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</si>
  <si>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</si>
  <si>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</si>
  <si>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</si>
  <si>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</si>
  <si>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</si>
  <si>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</si>
  <si>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</si>
  <si>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</si>
  <si>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</si>
  <si>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</si>
  <si>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</si>
  <si>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</si>
  <si>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</si>
  <si>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</si>
  <si>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</si>
  <si>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</si>
  <si>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</si>
  <si>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</si>
  <si>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</si>
  <si>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</si>
  <si>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</si>
  <si>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</si>
  <si>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</si>
  <si>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</si>
  <si>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</si>
  <si>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</si>
  <si>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</si>
  <si>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</si>
  <si>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</si>
  <si>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</si>
  <si>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</si>
  <si>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</si>
  <si>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</si>
  <si>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</si>
  <si>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</si>
  <si>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</si>
  <si>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</si>
  <si>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</si>
  <si>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</si>
  <si>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</si>
  <si>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</si>
  <si>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</si>
  <si>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</si>
  <si>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</si>
  <si>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</si>
  <si>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</si>
  <si>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</si>
  <si>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</si>
  <si>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</si>
  <si>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</si>
  <si>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</si>
  <si>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</si>
  <si>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</si>
  <si>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</si>
  <si>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</si>
  <si>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</si>
  <si>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</si>
  <si>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</si>
  <si>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</si>
  <si>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</si>
  <si>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</si>
  <si>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</si>
  <si>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</si>
  <si>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</si>
  <si>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</si>
  <si>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</si>
  <si>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</si>
  <si>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</si>
  <si>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</si>
  <si>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</si>
  <si>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</si>
  <si>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</si>
  <si>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</si>
  <si>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</si>
  <si>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</si>
  <si>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</si>
  <si>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</si>
  <si>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</si>
  <si>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</si>
  <si>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</si>
  <si>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</si>
  <si>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</si>
  <si>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</si>
  <si>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</si>
  <si>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</si>
  <si>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</si>
  <si>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</si>
  <si>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</si>
  <si>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</si>
  <si>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</si>
  <si>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</si>
  <si>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</si>
  <si>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</si>
  <si>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</si>
  <si>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</si>
  <si>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</si>
  <si>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</si>
  <si>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</si>
  <si>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</si>
  <si>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</si>
  <si>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</si>
  <si>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</si>
  <si>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</si>
  <si>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</si>
  <si>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</si>
  <si>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</si>
  <si>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</si>
  <si>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</si>
  <si>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</si>
  <si>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</si>
  <si>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</si>
  <si>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</si>
  <si>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</si>
  <si>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</si>
  <si>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</si>
  <si>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</si>
  <si>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</si>
  <si>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</si>
  <si>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</si>
  <si>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</si>
  <si>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</si>
  <si>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</si>
  <si>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</si>
  <si>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</si>
  <si>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</si>
  <si>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</si>
  <si>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</si>
  <si>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</si>
  <si>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</si>
  <si>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</si>
  <si>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</si>
  <si>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</si>
  <si>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</si>
  <si>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</si>
  <si>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</si>
  <si>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</si>
  <si>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</si>
  <si>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</si>
  <si>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</si>
  <si>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</si>
  <si>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</si>
  <si>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</si>
  <si>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</si>
  <si>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</si>
  <si>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</si>
  <si>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</si>
  <si>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</si>
  <si>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</si>
  <si>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</si>
  <si>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</si>
  <si>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</si>
  <si>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</si>
  <si>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</si>
  <si>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</si>
  <si>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</si>
  <si>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</si>
  <si>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</si>
  <si>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</si>
  <si>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</si>
  <si>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</si>
  <si>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</si>
  <si>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</si>
  <si>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</si>
  <si>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</si>
  <si>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</si>
  <si>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</si>
  <si>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</si>
  <si>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</si>
  <si>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</si>
  <si>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</si>
  <si>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</si>
  <si>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</si>
  <si>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</si>
  <si>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</si>
  <si>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</si>
  <si>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</si>
  <si>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</si>
  <si>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</si>
  <si>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</si>
  <si>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</si>
  <si>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</si>
  <si>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</si>
  <si>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</si>
  <si>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</si>
  <si>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</si>
  <si>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</si>
  <si>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</si>
  <si>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</si>
  <si>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</si>
  <si>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</si>
  <si>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</si>
  <si>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</si>
  <si>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</si>
  <si>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</si>
  <si>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</si>
  <si>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</si>
  <si>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</si>
  <si>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</si>
  <si>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</si>
  <si>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</si>
  <si>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</si>
  <si>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</si>
  <si>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</si>
  <si>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</si>
  <si>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</si>
  <si>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</si>
  <si>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</si>
  <si>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</si>
  <si>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</si>
  <si>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</si>
  <si>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</si>
  <si>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</si>
  <si>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</si>
  <si>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</si>
  <si>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</si>
  <si>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</si>
  <si>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</si>
  <si>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</si>
  <si>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</si>
  <si>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</si>
  <si>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</si>
  <si>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</si>
  <si>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</si>
  <si>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</si>
  <si>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</si>
  <si>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</si>
  <si>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</si>
  <si>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</si>
  <si>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</si>
  <si>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</si>
  <si>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</si>
  <si>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</si>
  <si>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</si>
  <si>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</si>
  <si>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</si>
  <si>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</si>
  <si>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</si>
  <si>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</si>
  <si>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</si>
  <si>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</si>
  <si>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</si>
  <si>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</si>
  <si>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</si>
  <si>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</si>
  <si>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</si>
  <si>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</si>
  <si>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</si>
  <si>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</si>
  <si>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</si>
  <si>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</si>
  <si>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</si>
  <si>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</si>
  <si>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</si>
  <si>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</si>
  <si>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</si>
  <si>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</si>
  <si>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</si>
  <si>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</si>
  <si>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</si>
  <si>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</si>
  <si>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</si>
  <si>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</si>
  <si>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</si>
  <si>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</si>
  <si>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</si>
  <si>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</si>
  <si>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</si>
  <si>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</si>
  <si>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</si>
  <si>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</si>
  <si>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</si>
  <si>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</si>
  <si>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</si>
  <si>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</si>
  <si>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</si>
  <si>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</si>
  <si>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</si>
  <si>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</si>
  <si>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</si>
  <si>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</si>
  <si>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</si>
  <si>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</si>
  <si>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</si>
  <si>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</si>
  <si>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</si>
  <si>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</si>
  <si>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</si>
  <si>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</si>
  <si>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</si>
  <si>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</si>
  <si>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</si>
  <si>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</si>
  <si>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</si>
  <si>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</si>
  <si>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</si>
  <si>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</si>
  <si>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</si>
  <si>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</si>
  <si>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</si>
  <si>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</si>
  <si>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</si>
  <si>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</si>
  <si>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</si>
  <si>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</si>
  <si>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</si>
  <si>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</si>
  <si>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</si>
  <si>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</si>
  <si>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</si>
  <si>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</si>
  <si>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</si>
  <si>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</si>
  <si>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</si>
  <si>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</si>
  <si>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</si>
  <si>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</si>
  <si>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</si>
  <si>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</si>
  <si>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</si>
  <si>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</si>
  <si>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</si>
  <si>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</si>
  <si>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</si>
  <si>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</si>
  <si>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</si>
  <si>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</si>
  <si>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</si>
  <si>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</si>
  <si>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</si>
  <si>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</si>
  <si>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</si>
  <si>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</si>
  <si>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</si>
  <si>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</si>
  <si>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</si>
  <si>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</si>
  <si>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</si>
  <si>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</si>
  <si>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</si>
  <si>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</si>
  <si>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</si>
  <si>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</si>
  <si>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</si>
  <si>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</si>
  <si>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</si>
  <si>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</si>
  <si>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</si>
  <si>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</si>
  <si>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</si>
  <si>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</si>
  <si>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</si>
  <si>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</si>
  <si>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</si>
  <si>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</si>
  <si>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</si>
  <si>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</si>
  <si>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</si>
  <si>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</si>
  <si>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</si>
  <si>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</si>
  <si>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</si>
  <si>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</si>
  <si>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</si>
  <si>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</si>
  <si>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</si>
  <si>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</si>
  <si>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</si>
  <si>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</si>
  <si>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</si>
  <si>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</si>
  <si>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</si>
  <si>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</si>
  <si>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</si>
  <si>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</si>
  <si>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</si>
  <si>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</si>
  <si>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</si>
  <si>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</si>
  <si>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</si>
  <si>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</si>
  <si>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</si>
  <si>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</si>
  <si>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</si>
  <si>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</si>
  <si>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</si>
  <si>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</si>
  <si>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</si>
  <si>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</si>
  <si>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</si>
  <si>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</si>
  <si>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</si>
  <si>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</si>
  <si>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</si>
  <si>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</si>
  <si>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</si>
  <si>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</si>
  <si>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</si>
  <si>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</si>
  <si>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</si>
  <si>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</si>
  <si>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</si>
  <si>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</si>
  <si>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</si>
  <si>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</si>
  <si>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</si>
  <si>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</si>
  <si>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</si>
  <si>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</si>
  <si>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</si>
  <si>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</si>
  <si>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</si>
  <si>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</si>
  <si>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</si>
  <si>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</si>
  <si>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</si>
  <si>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</si>
  <si>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</si>
  <si>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</si>
  <si>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</si>
  <si>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</si>
  <si>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</si>
  <si>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</si>
  <si>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</si>
  <si>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</si>
  <si>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</si>
  <si>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</si>
  <si>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</si>
  <si>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</si>
  <si>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</si>
  <si>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</si>
  <si>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</si>
  <si>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</si>
  <si>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</si>
  <si>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</si>
  <si>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</si>
  <si>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</si>
  <si>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</si>
  <si>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</si>
  <si>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</si>
  <si>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</si>
  <si>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</si>
  <si>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</si>
  <si>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</si>
  <si>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</si>
  <si>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</si>
  <si>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</si>
  <si>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</si>
  <si>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</si>
  <si>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</si>
  <si>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</si>
  <si>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</si>
  <si>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</si>
  <si>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</si>
  <si>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</si>
  <si>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</si>
  <si>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</si>
  <si>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</si>
  <si>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</si>
  <si>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</si>
  <si>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</si>
  <si>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</si>
  <si>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</si>
  <si>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</si>
  <si>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</si>
  <si>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</si>
  <si>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</si>
  <si>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</si>
  <si>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</si>
  <si>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</si>
  <si>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</si>
  <si>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</si>
  <si>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</si>
  <si>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</si>
  <si>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</si>
  <si>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</si>
  <si>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</si>
  <si>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</si>
  <si>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</si>
  <si>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</si>
  <si>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</si>
  <si>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</si>
  <si>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</si>
  <si>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</si>
  <si>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</si>
  <si>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</si>
  <si>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</si>
  <si>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</si>
  <si>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</si>
  <si>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</si>
  <si>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</si>
  <si>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</si>
  <si>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</si>
  <si>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</si>
  <si>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</si>
  <si>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</si>
  <si>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</si>
  <si>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</si>
  <si>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</si>
  <si>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</si>
  <si>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</si>
  <si>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</si>
  <si>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</si>
  <si>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</si>
  <si>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</si>
  <si>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</si>
  <si>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</si>
  <si>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</si>
  <si>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</si>
  <si>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</si>
  <si>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</si>
  <si>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</si>
  <si>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</si>
  <si>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</si>
  <si>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</si>
  <si>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</si>
  <si>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</si>
  <si>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</si>
  <si>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</si>
  <si>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</si>
  <si>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</si>
  <si>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</si>
  <si>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</si>
  <si>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</si>
  <si>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</si>
  <si>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</si>
  <si>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</si>
  <si>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</si>
  <si>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</si>
  <si>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</si>
  <si>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</si>
  <si>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</si>
  <si>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</si>
  <si>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</si>
  <si>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</si>
  <si>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</si>
  <si>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</si>
  <si>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</si>
  <si>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</si>
  <si>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</si>
  <si>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</si>
  <si>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</si>
  <si>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</si>
  <si>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</si>
  <si>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</si>
  <si>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</si>
  <si>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</si>
  <si>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</si>
  <si>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</si>
  <si>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</si>
  <si>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</si>
  <si>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</si>
  <si>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</si>
  <si>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</si>
  <si>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</si>
  <si>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</si>
  <si>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</si>
  <si>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</si>
  <si>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</si>
  <si>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</si>
  <si>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</si>
  <si>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</si>
  <si>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</si>
  <si>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</si>
  <si>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</si>
  <si>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</si>
  <si>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</si>
  <si>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</si>
  <si>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</si>
  <si>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</si>
  <si>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</si>
  <si>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</si>
  <si>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</si>
  <si>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</si>
  <si>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</si>
  <si>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</si>
  <si>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</si>
  <si>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</si>
  <si>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</si>
  <si>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</si>
  <si>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</si>
  <si>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</si>
  <si>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</si>
  <si>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</si>
  <si>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</si>
  <si>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</si>
  <si>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</si>
  <si>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</si>
  <si>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</si>
  <si>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</si>
  <si>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</si>
  <si>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</si>
  <si>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</si>
  <si>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</si>
  <si>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</si>
  <si>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</si>
  <si>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</si>
  <si>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</si>
  <si>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</si>
  <si>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</si>
  <si>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</si>
  <si>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</si>
  <si>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</si>
  <si>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</si>
  <si>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</si>
  <si>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</si>
  <si>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</si>
  <si>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</si>
  <si>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</si>
  <si>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</si>
  <si>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</si>
  <si>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</si>
  <si>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</si>
  <si>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</si>
  <si>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</si>
  <si>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</si>
  <si>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</si>
  <si>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</si>
  <si>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</si>
  <si>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</si>
  <si>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</si>
  <si>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</si>
  <si>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</si>
  <si>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</si>
  <si>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</si>
  <si>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</si>
  <si>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</si>
  <si>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</si>
  <si>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</si>
  <si>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</si>
  <si>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</si>
  <si>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</si>
  <si>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</si>
  <si>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</si>
  <si>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</si>
  <si>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</si>
  <si>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</si>
  <si>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</si>
  <si>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</si>
  <si>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</si>
  <si>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</si>
  <si>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</si>
  <si>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</si>
  <si>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</si>
  <si>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</si>
  <si>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</si>
  <si>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</si>
  <si>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</si>
  <si>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</si>
  <si>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</si>
  <si>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</si>
  <si>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</si>
  <si>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</si>
  <si>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</si>
  <si>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</si>
  <si>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</si>
  <si>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</si>
  <si>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</si>
  <si>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</si>
  <si>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</si>
  <si>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</si>
  <si>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</si>
  <si>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</si>
  <si>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</si>
  <si>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</si>
  <si>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</si>
  <si>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</si>
  <si>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</si>
  <si>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</si>
  <si>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</si>
  <si>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</si>
  <si>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</si>
  <si>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</si>
  <si>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</si>
  <si>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</si>
  <si>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</si>
  <si>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</si>
  <si>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</si>
  <si>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</si>
  <si>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</si>
  <si>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</si>
  <si>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</si>
  <si>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</si>
  <si>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</si>
  <si>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</si>
  <si>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</si>
  <si>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</si>
  <si>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</si>
  <si>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</si>
  <si>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</si>
  <si>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</si>
  <si>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</si>
  <si>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</si>
  <si>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</si>
  <si>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</si>
  <si>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</si>
  <si>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</si>
  <si>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</si>
  <si>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</si>
  <si>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</si>
  <si>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</si>
  <si>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</si>
  <si>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</si>
  <si>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</si>
  <si>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</si>
  <si>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</si>
  <si>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</si>
  <si>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</si>
  <si>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</si>
  <si>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</si>
  <si>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</si>
  <si>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</si>
  <si>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</si>
  <si>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</si>
  <si>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</si>
  <si>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</si>
  <si>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</si>
  <si>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</si>
  <si>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</si>
  <si>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</si>
  <si>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</si>
  <si>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</si>
  <si>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</si>
  <si>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</si>
  <si>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</si>
  <si>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</si>
  <si>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</si>
  <si>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</si>
  <si>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</si>
  <si>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</si>
  <si>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</si>
  <si>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</si>
  <si>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</si>
  <si>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</si>
  <si>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</si>
  <si>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</si>
  <si>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</si>
  <si>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</si>
  <si>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</si>
  <si>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</si>
  <si>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</si>
  <si>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</si>
  <si>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</si>
  <si>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</si>
  <si>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</si>
  <si>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</si>
  <si>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</si>
  <si>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</si>
  <si>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</si>
  <si>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</si>
  <si>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</si>
  <si>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</si>
  <si>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</si>
  <si>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</si>
  <si>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</si>
  <si>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</si>
  <si>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</si>
  <si>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</si>
  <si>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</si>
  <si>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</si>
  <si>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</si>
  <si>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</si>
  <si>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</si>
  <si>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</si>
  <si>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</si>
  <si>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</si>
  <si>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</si>
  <si>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</si>
  <si>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</si>
  <si>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</si>
  <si>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</si>
  <si>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</si>
  <si>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</si>
  <si>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</si>
  <si>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</si>
  <si>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</si>
  <si>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</si>
  <si>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</si>
  <si>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</si>
  <si>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</si>
  <si>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</si>
  <si>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</si>
  <si>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</si>
  <si>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</si>
  <si>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</si>
  <si>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</si>
  <si>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</si>
  <si>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</si>
  <si>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</si>
  <si>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</si>
  <si>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</si>
  <si>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</si>
  <si>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</si>
  <si>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</si>
  <si>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</si>
  <si>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</si>
  <si>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</si>
  <si>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</si>
  <si>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</si>
  <si>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</si>
  <si>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</si>
  <si>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</si>
  <si>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</si>
  <si>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</si>
  <si>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</si>
  <si>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</si>
  <si>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</si>
  <si>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</si>
  <si>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</si>
  <si>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</si>
  <si>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</si>
  <si>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</si>
  <si>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</si>
  <si>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</si>
  <si>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</si>
  <si>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</si>
  <si>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</si>
  <si>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</si>
  <si>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</si>
  <si>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</si>
  <si>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</si>
  <si>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</si>
  <si>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</si>
  <si>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</si>
  <si>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</si>
  <si>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</si>
  <si>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</si>
  <si>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</si>
  <si>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</si>
  <si>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</si>
  <si>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</si>
  <si>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</si>
  <si>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</si>
  <si>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</si>
  <si>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</si>
  <si>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</si>
  <si>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</si>
  <si>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</si>
  <si>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</si>
  <si>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</si>
  <si>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</si>
  <si>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</si>
  <si>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</si>
  <si>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</si>
  <si>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</si>
  <si>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</si>
  <si>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</si>
  <si>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</si>
  <si>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</si>
  <si>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</si>
  <si>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</si>
  <si>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</si>
  <si>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</si>
  <si>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</si>
  <si>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</si>
  <si>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</si>
  <si>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</si>
  <si>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</si>
  <si>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</si>
  <si>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</si>
  <si>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</si>
  <si>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</si>
  <si>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</si>
  <si>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</si>
  <si>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</si>
  <si>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</si>
  <si>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</si>
  <si>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</si>
  <si>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</si>
  <si>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</si>
  <si>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</si>
  <si>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</si>
  <si>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</si>
  <si>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</si>
  <si>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</si>
  <si>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</si>
  <si>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</si>
  <si>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</si>
  <si>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</si>
  <si>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</si>
  <si>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</si>
  <si>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</si>
  <si>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</si>
  <si>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</si>
  <si>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</si>
  <si>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</si>
  <si>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</si>
  <si>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</si>
  <si>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</si>
  <si>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</si>
  <si>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</si>
  <si>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</si>
  <si>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</si>
  <si>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</si>
  <si>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</si>
  <si>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</si>
  <si>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</si>
  <si>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</si>
  <si>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</si>
  <si>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</si>
  <si>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</si>
  <si>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</si>
  <si>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</si>
  <si>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</si>
  <si>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</si>
  <si>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</si>
  <si>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</si>
  <si>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</si>
  <si>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</si>
  <si>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</si>
  <si>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</si>
  <si>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</si>
  <si>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</si>
  <si>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</si>
  <si>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</si>
  <si>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</si>
  <si>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</si>
  <si>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</si>
  <si>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</si>
  <si>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</si>
  <si>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</si>
  <si>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</si>
  <si>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</si>
  <si>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</si>
  <si>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</si>
  <si>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</si>
  <si>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</si>
  <si>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</si>
  <si>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</si>
  <si>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</si>
  <si>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</si>
  <si>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</si>
  <si>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</si>
  <si>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</si>
  <si>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</si>
  <si>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</si>
  <si>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</si>
  <si>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</si>
  <si>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</si>
  <si>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</si>
  <si>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</si>
  <si>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</si>
  <si>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</si>
  <si>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</si>
  <si>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</si>
  <si>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</si>
  <si>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</si>
  <si>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</si>
  <si>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</si>
  <si>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</si>
  <si>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</si>
  <si>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</si>
  <si>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</si>
  <si>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</si>
  <si>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</si>
  <si>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</si>
  <si>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</si>
  <si>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</si>
  <si>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</si>
  <si>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</si>
  <si>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</si>
  <si>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</si>
  <si>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</si>
  <si>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</si>
  <si>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</si>
  <si>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</si>
  <si>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</si>
  <si>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</si>
  <si>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</si>
  <si>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</si>
  <si>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</si>
  <si>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</si>
  <si>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</si>
  <si>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</si>
  <si>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</si>
  <si>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</si>
  <si>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</si>
  <si>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</si>
  <si>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</si>
  <si>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</si>
  <si>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</si>
  <si>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</si>
  <si>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</si>
  <si>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</si>
  <si>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</si>
  <si>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</si>
  <si>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</si>
  <si>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</si>
  <si>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</si>
  <si>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</si>
  <si>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</si>
  <si>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</si>
  <si>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</si>
  <si>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</si>
  <si>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</si>
  <si>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</si>
  <si>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</si>
  <si>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</si>
  <si>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</si>
  <si>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</si>
  <si>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</si>
  <si>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</si>
  <si>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</si>
  <si>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</si>
  <si>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</si>
  <si>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</si>
  <si>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</si>
  <si>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</si>
  <si>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</si>
  <si>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</si>
  <si>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</si>
  <si>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</si>
  <si>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</si>
  <si>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</si>
  <si>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</si>
  <si>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</si>
  <si>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</si>
  <si>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</si>
  <si>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</si>
  <si>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</si>
  <si>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</si>
  <si>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</si>
  <si>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</si>
  <si>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</si>
  <si>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</si>
  <si>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</si>
  <si>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</si>
  <si>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</si>
  <si>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</si>
  <si>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</si>
  <si>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</si>
  <si>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</si>
  <si>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</si>
  <si>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</si>
  <si>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</si>
  <si>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</si>
  <si>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</si>
  <si>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</si>
  <si>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</si>
  <si>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</si>
  <si>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</si>
  <si>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</si>
  <si>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</si>
  <si>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</si>
  <si>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</si>
  <si>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</si>
  <si>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</si>
  <si>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</si>
  <si>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</si>
  <si>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</si>
  <si>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</si>
  <si>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</si>
  <si>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</si>
  <si>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</si>
  <si>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</si>
  <si>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</si>
  <si>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</si>
  <si>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</si>
  <si>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</si>
  <si>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</si>
  <si>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</si>
  <si>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</si>
  <si>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</si>
  <si>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</si>
  <si>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</si>
  <si>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</si>
  <si>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</si>
  <si>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</si>
  <si>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</si>
  <si>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</si>
  <si>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</si>
  <si>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</si>
  <si>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</si>
  <si>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</si>
  <si>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</si>
  <si>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</si>
  <si>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</si>
  <si>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</si>
  <si>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</si>
  <si>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</si>
  <si>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</si>
  <si>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</si>
  <si>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</si>
  <si>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</si>
  <si>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</si>
  <si>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</si>
  <si>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</si>
  <si>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</si>
  <si>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</si>
  <si>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</si>
  <si>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</si>
  <si>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</si>
  <si>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</si>
  <si>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</si>
  <si>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</si>
  <si>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</si>
  <si>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</si>
  <si>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</si>
  <si>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</si>
  <si>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</si>
  <si>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</si>
  <si>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</si>
  <si>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</si>
  <si>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</si>
  <si>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</si>
  <si>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</si>
  <si>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</si>
  <si>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</si>
  <si>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</si>
  <si>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</si>
  <si>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</si>
  <si>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</si>
  <si>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</si>
  <si>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</si>
  <si>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</si>
  <si>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</si>
  <si>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</si>
  <si>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</si>
  <si>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</si>
  <si>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</si>
  <si>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</si>
  <si>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</si>
  <si>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</si>
  <si>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</si>
  <si>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</si>
  <si>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</si>
  <si>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</si>
  <si>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</si>
  <si>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</si>
  <si>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</si>
  <si>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</si>
  <si>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</si>
  <si>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</si>
  <si>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</si>
  <si>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</si>
  <si>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</si>
  <si>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</si>
  <si>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</si>
  <si>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</si>
  <si>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</si>
  <si>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</si>
  <si>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</si>
  <si>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</si>
  <si>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</si>
  <si>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</si>
  <si>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</si>
  <si>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</si>
  <si>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</si>
  <si>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</si>
  <si>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</si>
  <si>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</si>
  <si>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</si>
  <si>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</si>
  <si>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</si>
  <si>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</si>
  <si>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</si>
  <si>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</si>
  <si>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</si>
  <si>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</si>
  <si>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</si>
  <si>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</si>
  <si>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</si>
  <si>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</si>
  <si>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</si>
  <si>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</si>
  <si>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</si>
  <si>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</si>
  <si>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</si>
  <si>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</si>
  <si>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</si>
  <si>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</si>
  <si>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</si>
  <si>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</si>
  <si>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</si>
  <si>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</si>
  <si>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</si>
  <si>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</si>
  <si>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</si>
  <si>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</si>
  <si>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</si>
  <si>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</si>
  <si>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</si>
  <si>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</si>
  <si>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</si>
  <si>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</si>
  <si>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</si>
  <si>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</si>
  <si>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</si>
  <si>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</si>
  <si>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</si>
  <si>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</si>
  <si>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</si>
  <si>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</si>
  <si>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</si>
  <si>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</si>
  <si>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</si>
  <si>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</si>
  <si>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</si>
  <si>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</si>
  <si>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</si>
  <si>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</si>
  <si>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</si>
  <si>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</si>
  <si>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</si>
  <si>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</si>
  <si>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</si>
  <si>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</si>
  <si>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</si>
  <si>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</si>
  <si>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</si>
  <si>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</si>
  <si>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</si>
  <si>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</si>
  <si>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</si>
  <si>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</si>
  <si>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</si>
  <si>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</si>
  <si>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</si>
  <si>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</si>
  <si>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</si>
  <si>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</si>
  <si>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</si>
  <si>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</si>
  <si>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</si>
  <si>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</si>
  <si>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</si>
  <si>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</si>
  <si>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</si>
  <si>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</si>
  <si>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</si>
  <si>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</si>
  <si>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</si>
  <si>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</si>
  <si>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</si>
  <si>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</si>
  <si>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</si>
  <si>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</si>
  <si>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</si>
  <si>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</si>
  <si>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</si>
  <si>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</si>
  <si>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</si>
  <si>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</si>
  <si>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</si>
  <si>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</si>
  <si>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</si>
  <si>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</si>
  <si>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</si>
  <si>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</si>
  <si>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</si>
  <si>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</si>
  <si>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</si>
  <si>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</si>
  <si>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</si>
  <si>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</si>
  <si>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</si>
  <si>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</si>
  <si>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</si>
  <si>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</si>
  <si>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</si>
  <si>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</si>
  <si>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</si>
  <si>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</si>
  <si>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</si>
  <si>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</si>
  <si>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</si>
  <si>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</si>
  <si>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</si>
  <si>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</si>
  <si>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</si>
  <si>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</si>
  <si>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</si>
  <si>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</si>
  <si>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</si>
  <si>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</si>
  <si>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</si>
  <si>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</si>
  <si>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</si>
  <si>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</si>
  <si>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</si>
  <si>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</si>
  <si>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</si>
  <si>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</si>
  <si>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</si>
  <si>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</si>
  <si>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</si>
  <si>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</si>
  <si>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</si>
  <si>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</si>
  <si>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</si>
  <si>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</si>
  <si>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</si>
  <si>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</si>
  <si>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</si>
  <si>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</si>
  <si>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</si>
  <si>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</si>
  <si>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</si>
  <si>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</si>
  <si>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</si>
  <si>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</si>
  <si>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</si>
  <si>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</si>
  <si>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</si>
  <si>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</si>
  <si>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</si>
  <si>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</si>
  <si>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</si>
  <si>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</si>
  <si>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</si>
  <si>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</si>
  <si>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</si>
  <si>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</si>
  <si>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</si>
  <si>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</si>
  <si>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</si>
  <si>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</si>
  <si>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</si>
  <si>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</si>
  <si>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</si>
  <si>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</si>
  <si>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</si>
  <si>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</si>
  <si>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</si>
  <si>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</si>
  <si>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</si>
  <si>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</si>
  <si>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</si>
  <si>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</si>
  <si>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</si>
  <si>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</si>
  <si>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</si>
  <si>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</si>
  <si>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</si>
  <si>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</si>
  <si>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</si>
  <si>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</si>
  <si>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</si>
  <si>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</si>
  <si>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</si>
  <si>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</si>
  <si>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</si>
  <si>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</si>
  <si>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</si>
  <si>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</si>
  <si>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</si>
  <si>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</si>
  <si>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</si>
  <si>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</si>
  <si>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</si>
  <si>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</si>
  <si>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</si>
  <si>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</si>
  <si>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</si>
  <si>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</si>
  <si>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</si>
  <si>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</si>
  <si>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</si>
  <si>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</si>
  <si>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</si>
  <si>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</si>
  <si>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</si>
  <si>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</si>
  <si>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</si>
  <si>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</si>
  <si>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</si>
  <si>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</si>
  <si>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</si>
  <si>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</si>
  <si>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</si>
  <si>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</si>
  <si>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</si>
  <si>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</si>
  <si>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</si>
  <si>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</si>
  <si>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</si>
  <si>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</si>
  <si>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</si>
  <si>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</si>
  <si>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</si>
  <si>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</si>
  <si>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</si>
  <si>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</si>
  <si>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</si>
  <si>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</si>
  <si>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</si>
  <si>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</si>
  <si>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</si>
  <si>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</si>
  <si>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</si>
  <si>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</si>
  <si>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</si>
  <si>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</si>
  <si>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</si>
  <si>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</si>
  <si>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</si>
  <si>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</si>
  <si>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</si>
  <si>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</si>
  <si>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</si>
  <si>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</si>
  <si>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</si>
  <si>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</si>
  <si>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</si>
  <si>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</si>
  <si>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</si>
  <si>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</si>
  <si>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</si>
  <si>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</si>
  <si>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</si>
  <si>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</si>
  <si>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</si>
  <si>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</si>
  <si>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</si>
  <si>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</si>
  <si>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</si>
  <si>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</si>
  <si>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</si>
  <si>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</si>
  <si>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</si>
  <si>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</si>
  <si>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</si>
  <si>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</si>
  <si>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</si>
  <si>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</si>
  <si>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</si>
  <si>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</si>
  <si>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</si>
  <si>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</si>
  <si>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</si>
  <si>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</si>
  <si>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</si>
  <si>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</si>
  <si>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</si>
  <si>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</si>
  <si>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</si>
  <si>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</si>
  <si>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</si>
  <si>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</si>
  <si>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</si>
  <si>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</si>
  <si>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</si>
  <si>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</si>
  <si>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</si>
  <si>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</si>
  <si>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</si>
  <si>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</si>
  <si>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</si>
  <si>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</si>
  <si>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</si>
  <si>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</si>
  <si>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</si>
  <si>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</si>
  <si>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</si>
  <si>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</si>
  <si>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</si>
  <si>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</si>
  <si>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</si>
  <si>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</si>
  <si>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</si>
  <si>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</si>
  <si>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</si>
  <si>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</si>
  <si>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</si>
  <si>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</si>
  <si>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</si>
  <si>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</si>
  <si>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</si>
  <si>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</si>
  <si>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</si>
  <si>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</si>
  <si>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</si>
  <si>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</si>
  <si>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</si>
  <si>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</si>
  <si>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</si>
  <si>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</si>
  <si>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</si>
  <si>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</si>
  <si>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</si>
  <si>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</si>
  <si>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</si>
  <si>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</si>
  <si>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</si>
  <si>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</si>
  <si>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</si>
  <si>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</si>
  <si>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</si>
  <si>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</si>
  <si>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</si>
  <si>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</si>
  <si>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</si>
  <si>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</si>
  <si>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</si>
  <si>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</si>
  <si>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</si>
  <si>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</si>
  <si>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</si>
  <si>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</si>
  <si>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</si>
  <si>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</si>
  <si>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</si>
  <si>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</si>
  <si>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</si>
  <si>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</si>
  <si>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</si>
  <si>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</si>
  <si>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</si>
  <si>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</si>
  <si>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</si>
  <si>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</si>
  <si>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</si>
  <si>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</si>
  <si>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</si>
  <si>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</si>
  <si>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</si>
  <si>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</si>
  <si>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</si>
  <si>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</si>
  <si>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</si>
  <si>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</si>
  <si>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</si>
  <si>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</si>
  <si>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</si>
  <si>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</si>
  <si>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</si>
  <si>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</si>
  <si>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</si>
  <si>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</si>
  <si>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</si>
  <si>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</si>
  <si>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</si>
  <si>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</si>
  <si>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</si>
  <si>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</si>
  <si>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</si>
  <si>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</si>
  <si>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</si>
  <si>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</si>
  <si>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</si>
  <si>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</si>
  <si>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</si>
  <si>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</si>
  <si>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</si>
  <si>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</si>
  <si>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</si>
  <si>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</si>
  <si>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</si>
  <si>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</si>
  <si>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</si>
  <si>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</si>
  <si>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</si>
  <si>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</si>
  <si>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</si>
  <si>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</si>
  <si>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</si>
  <si>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</si>
  <si>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</si>
  <si>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</si>
  <si>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</si>
  <si>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</si>
  <si>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</si>
  <si>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</si>
  <si>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</si>
  <si>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</si>
  <si>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</si>
  <si>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</si>
  <si>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</si>
  <si>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</si>
  <si>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</si>
  <si>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</si>
  <si>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</si>
  <si>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</si>
  <si>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</si>
  <si>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</si>
  <si>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</si>
  <si>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</si>
  <si>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</si>
  <si>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</si>
  <si>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</si>
  <si>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</si>
  <si>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</si>
  <si>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</si>
  <si>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</si>
  <si>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</si>
  <si>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</si>
  <si>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</si>
  <si>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</si>
  <si>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</si>
  <si>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</si>
  <si>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</si>
  <si>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</si>
  <si>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</si>
  <si>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</si>
  <si>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</si>
  <si>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</si>
  <si>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</si>
  <si>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</si>
  <si>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</si>
  <si>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</si>
  <si>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</si>
  <si>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</si>
  <si>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</si>
  <si>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</si>
  <si>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</si>
  <si>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</si>
  <si>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</si>
  <si>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</si>
  <si>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</si>
  <si>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</si>
  <si>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</si>
  <si>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</si>
  <si>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</si>
  <si>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</si>
  <si>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</si>
  <si>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</si>
  <si>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</si>
  <si>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</si>
  <si>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</si>
  <si>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</si>
  <si>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</si>
  <si>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</si>
  <si>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</si>
  <si>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</si>
  <si>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</si>
  <si>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</si>
  <si>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</si>
  <si>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</si>
  <si>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</si>
  <si>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</si>
  <si>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</si>
  <si>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</si>
  <si>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</si>
  <si>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</si>
  <si>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</si>
  <si>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</si>
  <si>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</si>
  <si>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</si>
  <si>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</si>
  <si>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</si>
  <si>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</si>
  <si>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</si>
  <si>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</si>
  <si>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</si>
  <si>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</si>
  <si>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</si>
  <si>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</si>
  <si>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</si>
  <si>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</si>
  <si>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</si>
  <si>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</si>
  <si>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</si>
  <si>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</si>
  <si>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</si>
  <si>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</si>
  <si>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</si>
  <si>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</si>
  <si>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</si>
  <si>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</si>
  <si>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</si>
  <si>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</si>
  <si>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</si>
  <si>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</si>
  <si>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</si>
  <si>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</si>
  <si>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</si>
  <si>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</si>
  <si>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</si>
  <si>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</si>
  <si>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</si>
  <si>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</si>
  <si>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</si>
  <si>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</si>
  <si>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</si>
  <si>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</si>
  <si>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</si>
  <si>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</si>
  <si>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</si>
  <si>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</si>
  <si>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</si>
  <si>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</si>
  <si>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</si>
  <si>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</si>
  <si>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</si>
  <si>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</si>
  <si>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</si>
  <si>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</si>
  <si>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</si>
  <si>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</si>
  <si>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</si>
  <si>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</si>
  <si>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</si>
  <si>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</si>
  <si>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</si>
  <si>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</si>
  <si>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</si>
  <si>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</si>
  <si>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</si>
  <si>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</si>
  <si>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</si>
  <si>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</si>
  <si>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</si>
  <si>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</si>
  <si>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</si>
  <si>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</si>
  <si>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</si>
  <si>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</si>
  <si>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</si>
  <si>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</si>
  <si>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</si>
  <si>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</si>
  <si>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</si>
  <si>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</si>
  <si>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</si>
  <si>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</si>
  <si>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</si>
  <si>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</si>
  <si>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</si>
  <si>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</si>
  <si>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</si>
  <si>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</si>
  <si>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</si>
  <si>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</si>
  <si>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</si>
  <si>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</si>
  <si>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</si>
  <si>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</si>
  <si>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</si>
  <si>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</si>
  <si>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</si>
  <si>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</si>
  <si>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</si>
  <si>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</si>
  <si>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</si>
  <si>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</si>
  <si>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</si>
  <si>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</si>
  <si>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</si>
  <si>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</si>
  <si>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</si>
  <si>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</si>
  <si>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</si>
  <si>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</si>
  <si>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</si>
  <si>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</si>
  <si>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</si>
  <si>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</si>
  <si>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</si>
  <si>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</si>
  <si>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</si>
  <si>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</si>
  <si>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</si>
  <si>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</si>
  <si>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</si>
  <si>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</si>
  <si>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</si>
  <si>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</si>
  <si>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</si>
  <si>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</si>
  <si>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</si>
  <si>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</si>
  <si>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</si>
  <si>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</si>
  <si>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</si>
  <si>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</si>
  <si>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</si>
  <si>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</si>
  <si>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</si>
  <si>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</si>
  <si>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</si>
  <si>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</si>
  <si>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</si>
  <si>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</si>
  <si>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</si>
  <si>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</si>
  <si>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</si>
  <si>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</si>
  <si>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</si>
  <si>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</si>
  <si>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</si>
  <si>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</si>
  <si>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</si>
  <si>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</si>
  <si>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</si>
  <si>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</si>
  <si>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</si>
  <si>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</si>
  <si>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</si>
  <si>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</si>
  <si>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</si>
  <si>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</si>
  <si>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</si>
  <si>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</si>
  <si>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</si>
  <si>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</si>
  <si>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</si>
  <si>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</si>
  <si>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</si>
  <si>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</si>
  <si>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</si>
  <si>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</si>
  <si>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</si>
  <si>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</si>
  <si>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</si>
  <si>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</si>
  <si>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</si>
  <si>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</si>
  <si>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</si>
  <si>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</si>
  <si>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</si>
  <si>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</si>
  <si>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</si>
  <si>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</si>
  <si>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</si>
  <si>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</si>
  <si>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</si>
  <si>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</si>
  <si>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</si>
  <si>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</si>
  <si>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</si>
  <si>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</si>
  <si>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</si>
  <si>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</si>
  <si>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</si>
  <si>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</si>
  <si>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</si>
  <si>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</si>
  <si>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</si>
  <si>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</si>
  <si>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</si>
  <si>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</si>
  <si>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</si>
  <si>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</si>
  <si>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</si>
  <si>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</si>
  <si>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</si>
  <si>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</si>
  <si>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</si>
  <si>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</si>
  <si>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</si>
  <si>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</si>
  <si>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</si>
  <si>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</si>
  <si>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</si>
  <si>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</si>
  <si>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</si>
  <si>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</si>
  <si>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</si>
  <si>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</si>
  <si>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</si>
  <si>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</si>
  <si>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</si>
  <si>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</si>
  <si>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</si>
  <si>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</si>
  <si>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</si>
  <si>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</si>
  <si>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</si>
  <si>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</si>
  <si>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</si>
  <si>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</si>
  <si>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</si>
  <si>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</si>
  <si>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</si>
  <si>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</si>
  <si>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</si>
  <si>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</si>
  <si>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</si>
  <si>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</si>
  <si>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</si>
  <si>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</si>
  <si>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</si>
  <si>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</si>
  <si>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</si>
  <si>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</si>
  <si>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</si>
  <si>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</si>
  <si>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</si>
  <si>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</si>
  <si>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</si>
  <si>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</si>
  <si>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</si>
  <si>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</si>
  <si>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</si>
  <si>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</si>
  <si>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</si>
  <si>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</si>
  <si>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</si>
  <si>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</si>
  <si>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</si>
  <si>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</si>
  <si>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</si>
  <si>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</si>
  <si>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</si>
  <si>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</si>
  <si>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</si>
  <si>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</si>
  <si>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</si>
  <si>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</si>
  <si>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</si>
  <si>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</si>
  <si>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</si>
  <si>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</si>
  <si>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</si>
  <si>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</si>
  <si>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</si>
  <si>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</si>
  <si>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</si>
  <si>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</si>
  <si>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</si>
  <si>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</si>
  <si>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</si>
  <si>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</si>
  <si>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</si>
  <si>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</si>
  <si>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</si>
  <si>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</si>
  <si>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</si>
  <si>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</si>
  <si>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</si>
  <si>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</si>
  <si>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</si>
  <si>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</si>
  <si>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</si>
  <si>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</si>
  <si>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</si>
  <si>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</si>
  <si>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</si>
  <si>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</si>
  <si>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</si>
  <si>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</si>
  <si>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</si>
  <si>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</si>
  <si>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</si>
  <si>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</si>
  <si>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</si>
  <si>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</si>
  <si>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</si>
  <si>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</si>
  <si>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</si>
  <si>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</si>
  <si>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</si>
  <si>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</si>
  <si>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</si>
  <si>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</si>
  <si>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</si>
  <si>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</si>
  <si>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</si>
  <si>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</si>
  <si>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</si>
  <si>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</si>
  <si>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</si>
  <si>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</si>
  <si>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</si>
  <si>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</si>
  <si>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</si>
  <si>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</si>
  <si>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</si>
  <si>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</si>
  <si>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</si>
  <si>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</si>
  <si>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</si>
  <si>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</si>
  <si>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</si>
  <si>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</si>
  <si>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</si>
  <si>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</si>
  <si>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</si>
  <si>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</si>
  <si>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</si>
  <si>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</si>
  <si>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</si>
  <si>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</si>
  <si>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</si>
  <si>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</si>
  <si>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</si>
  <si>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</si>
  <si>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</si>
  <si>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</si>
  <si>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</si>
  <si>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</si>
  <si>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</si>
  <si>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</si>
  <si>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</si>
  <si>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</si>
  <si>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</si>
  <si>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</si>
  <si>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</si>
  <si>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</si>
  <si>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</si>
  <si>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</si>
  <si>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</si>
  <si>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</si>
  <si>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</si>
  <si>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</si>
  <si>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</si>
  <si>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</si>
  <si>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</si>
  <si>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</si>
  <si>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</si>
  <si>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</si>
  <si>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</si>
  <si>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</si>
  <si>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</si>
  <si>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</si>
  <si>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</si>
  <si>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</si>
  <si>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</si>
  <si>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</si>
  <si>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</si>
  <si>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</si>
  <si>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</si>
  <si>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</si>
  <si>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</si>
  <si>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</si>
  <si>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</si>
  <si>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</si>
  <si>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</si>
  <si>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</si>
  <si>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</si>
  <si>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</si>
  <si>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</si>
  <si>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</si>
  <si>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</si>
  <si>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</si>
  <si>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</si>
  <si>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</si>
  <si>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</si>
  <si>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</si>
  <si>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</si>
  <si>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</si>
  <si>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</si>
  <si>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</si>
  <si>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</si>
  <si>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</si>
  <si>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</si>
  <si>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</si>
  <si>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</si>
  <si>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</si>
  <si>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</si>
  <si>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</si>
  <si>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</si>
  <si>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</si>
  <si>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</si>
  <si>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</si>
  <si>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</si>
  <si>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</si>
  <si>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</si>
  <si>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</si>
  <si>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</si>
  <si>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</si>
  <si>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</si>
  <si>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</si>
  <si>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</si>
  <si>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</si>
  <si>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</si>
  <si>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</si>
  <si>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</si>
  <si>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</si>
  <si>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</si>
  <si>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</si>
  <si>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</si>
  <si>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</si>
  <si>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</si>
  <si>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</si>
  <si>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</si>
  <si>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</si>
  <si>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</si>
  <si>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</si>
  <si>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</si>
  <si>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</si>
  <si>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</si>
  <si>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</si>
  <si>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</si>
  <si>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</si>
  <si>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</si>
  <si>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</si>
  <si>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</si>
  <si>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</si>
  <si>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</si>
  <si>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</si>
  <si>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</si>
  <si>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</si>
  <si>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</si>
  <si>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</si>
  <si>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</si>
  <si>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</si>
  <si>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</si>
  <si>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</si>
  <si>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</si>
  <si>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</si>
  <si>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</si>
  <si>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</si>
  <si>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</si>
  <si>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</si>
  <si>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</si>
  <si>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</si>
  <si>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</si>
  <si>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</si>
  <si>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</si>
  <si>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</si>
  <si>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</si>
  <si>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</si>
  <si>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</si>
  <si>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</si>
  <si>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</si>
  <si>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</si>
  <si>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</si>
  <si>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</si>
  <si>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</si>
  <si>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</si>
  <si>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</si>
  <si>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</si>
  <si>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</si>
  <si>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</si>
  <si>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</si>
  <si>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</si>
  <si>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</si>
  <si>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</si>
  <si>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</si>
  <si>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</si>
  <si>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</si>
  <si>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</si>
  <si>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</si>
  <si>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</si>
  <si>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</si>
  <si>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</si>
  <si>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</si>
  <si>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</si>
  <si>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</si>
  <si>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</si>
  <si>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</si>
  <si>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</si>
  <si>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</si>
  <si>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</si>
  <si>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</si>
  <si>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</si>
  <si>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</si>
  <si>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</si>
  <si>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</si>
  <si>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</si>
  <si>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</si>
  <si>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</si>
  <si>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</si>
  <si>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</si>
  <si>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</si>
  <si>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</si>
  <si>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</si>
  <si>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</si>
  <si>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</si>
  <si>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</si>
  <si>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</si>
  <si>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</si>
  <si>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</si>
  <si>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</si>
  <si>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</si>
  <si>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</si>
  <si>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</si>
  <si>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</si>
  <si>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</si>
  <si>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</si>
  <si>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</si>
  <si>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</si>
  <si>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</si>
  <si>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</si>
  <si>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</si>
  <si>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</si>
  <si>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</si>
  <si>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</si>
  <si>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</si>
  <si>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</si>
  <si>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</si>
  <si>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</si>
  <si>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</si>
  <si>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</si>
  <si>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</si>
  <si>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</si>
  <si>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</si>
  <si>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</si>
  <si>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</si>
  <si>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</si>
  <si>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</si>
  <si>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</si>
  <si>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</si>
  <si>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</si>
  <si>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</si>
  <si>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</si>
  <si>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</si>
  <si>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</si>
  <si>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</si>
  <si>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</si>
  <si>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</si>
  <si>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</si>
  <si>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</si>
  <si>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</si>
  <si>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</si>
  <si>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</si>
  <si>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</si>
  <si>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</si>
  <si>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</si>
  <si>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</si>
  <si>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</si>
  <si>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</si>
  <si>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</si>
  <si>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</si>
  <si>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</si>
  <si>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</si>
  <si>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</si>
  <si>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</si>
  <si>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</si>
  <si>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</si>
  <si>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</si>
  <si>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</si>
  <si>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</si>
  <si>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</si>
  <si>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</si>
  <si>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</si>
  <si>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</si>
  <si>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</si>
  <si>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</si>
  <si>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</si>
  <si>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</si>
  <si>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</si>
  <si>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</si>
  <si>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</si>
  <si>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</si>
  <si>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</si>
  <si>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</si>
  <si>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</si>
  <si>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</si>
  <si>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</si>
  <si>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</si>
  <si>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</si>
  <si>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</si>
  <si>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</si>
  <si>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</si>
  <si>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</si>
  <si>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</si>
  <si>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</si>
  <si>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</si>
  <si>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</si>
  <si>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</si>
  <si>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</si>
  <si>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</si>
  <si>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</si>
  <si>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</si>
  <si>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</si>
  <si>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</si>
  <si>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</si>
  <si>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</si>
  <si>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</si>
  <si>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</si>
  <si>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</si>
  <si>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</si>
  <si>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</si>
  <si>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</si>
  <si>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</si>
  <si>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</si>
  <si>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</si>
  <si>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</si>
  <si>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</si>
  <si>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</si>
  <si>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</si>
  <si>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</si>
  <si>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</si>
  <si>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</si>
  <si>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</si>
  <si>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</si>
  <si>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</si>
  <si>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</si>
  <si>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</si>
  <si>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</si>
  <si>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</si>
  <si>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</si>
  <si>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</si>
  <si>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</si>
  <si>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</si>
  <si>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</si>
  <si>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</si>
  <si>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</si>
  <si>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</si>
  <si>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</si>
  <si>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</si>
  <si>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</si>
  <si>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</si>
  <si>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</si>
  <si>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</si>
  <si>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</si>
  <si>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</si>
  <si>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</si>
  <si>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</si>
  <si>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</si>
  <si>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</si>
  <si>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</si>
  <si>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</si>
  <si>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</si>
  <si>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</si>
  <si>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</si>
  <si>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</si>
  <si>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</si>
  <si>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</si>
  <si>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</si>
  <si>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</si>
  <si>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</si>
  <si>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</si>
  <si>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</si>
  <si>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</si>
  <si>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</si>
  <si>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</si>
  <si>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</si>
  <si>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</si>
  <si>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</si>
  <si>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</si>
  <si>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</si>
  <si>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</si>
  <si>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</si>
  <si>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</si>
  <si>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</si>
  <si>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</si>
  <si>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</si>
  <si>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</si>
  <si>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</si>
  <si>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</si>
  <si>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</si>
  <si>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</si>
  <si>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</si>
  <si>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</si>
  <si>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</si>
  <si>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</si>
  <si>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</si>
  <si>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</si>
  <si>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</si>
  <si>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</si>
  <si>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</si>
  <si>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</si>
  <si>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</si>
  <si>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</si>
  <si>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</si>
  <si>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</si>
  <si>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</si>
  <si>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</si>
  <si>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</si>
  <si>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</si>
  <si>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</si>
  <si>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</si>
  <si>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</si>
  <si>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</si>
  <si>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</si>
  <si>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</si>
  <si>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</si>
  <si>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</si>
  <si>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</si>
  <si>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</si>
  <si>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</si>
  <si>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</si>
  <si>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</si>
  <si>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</si>
  <si>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</si>
  <si>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</si>
  <si>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</si>
  <si>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</si>
  <si>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</si>
  <si>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</si>
  <si>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</si>
  <si>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</si>
  <si>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</si>
  <si>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</si>
  <si>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</si>
  <si>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</si>
  <si>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</si>
  <si>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</si>
  <si>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</si>
  <si>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</si>
  <si>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</si>
  <si>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</si>
  <si>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</si>
  <si>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</si>
  <si>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</si>
  <si>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</si>
  <si>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</si>
  <si>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</si>
  <si>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</si>
  <si>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</si>
  <si>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</si>
  <si>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</si>
  <si>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</si>
  <si>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</si>
  <si>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</si>
  <si>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</si>
  <si>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</si>
  <si>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</si>
  <si>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</si>
  <si>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</si>
  <si>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</si>
  <si>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</si>
  <si>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</si>
  <si>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</si>
  <si>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</si>
  <si>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</si>
  <si>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</si>
  <si>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</si>
  <si>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</si>
  <si>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</si>
  <si>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</si>
  <si>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</si>
  <si>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</si>
  <si>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</si>
  <si>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</si>
  <si>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</si>
  <si>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</si>
  <si>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</si>
  <si>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</si>
  <si>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</si>
  <si>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</si>
  <si>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</si>
  <si>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</si>
  <si>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</si>
  <si>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</si>
  <si>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</si>
  <si>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</si>
  <si>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</si>
  <si>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</si>
  <si>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</si>
  <si>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</si>
  <si>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</si>
  <si>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</si>
  <si>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</si>
  <si>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</si>
  <si>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</si>
  <si>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</si>
  <si>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</si>
  <si>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</si>
  <si>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</si>
  <si>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</si>
  <si>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</si>
  <si>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</si>
  <si>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</si>
  <si>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</si>
  <si>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</si>
  <si>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</si>
  <si>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</si>
  <si>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</si>
  <si>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</si>
  <si>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</si>
  <si>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</si>
  <si>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</si>
  <si>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</si>
  <si>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</si>
  <si>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</si>
  <si>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</si>
  <si>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</si>
  <si>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</si>
  <si>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</si>
  <si>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</si>
  <si>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</si>
  <si>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</si>
  <si>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</si>
  <si>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</si>
  <si>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</si>
  <si>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</si>
  <si>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</si>
  <si>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</si>
  <si>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</si>
  <si>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</si>
  <si>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</si>
  <si>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</si>
  <si>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</si>
  <si>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</si>
  <si>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</si>
  <si>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</si>
  <si>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</si>
  <si>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</si>
  <si>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</si>
  <si>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</si>
  <si>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</si>
  <si>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</si>
  <si>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</si>
  <si>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</si>
  <si>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</si>
  <si>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</si>
  <si>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</si>
  <si>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</si>
  <si>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</si>
  <si>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</si>
  <si>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</si>
  <si>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</si>
  <si>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</si>
  <si>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</si>
  <si>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</si>
  <si>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</si>
  <si>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</si>
  <si>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</si>
  <si>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</si>
  <si>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</si>
  <si>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</si>
  <si>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</si>
  <si>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</si>
  <si>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</si>
  <si>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</si>
  <si>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</si>
  <si>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</si>
  <si>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</si>
  <si>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</si>
  <si>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</si>
  <si>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</si>
  <si>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</si>
  <si>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</si>
  <si>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</si>
  <si>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</si>
  <si>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</si>
  <si>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</si>
  <si>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</si>
  <si>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</si>
  <si>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</si>
  <si>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</si>
  <si>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</si>
  <si>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</si>
  <si>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</si>
  <si>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</si>
  <si>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</si>
  <si>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</si>
  <si>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</si>
  <si>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</si>
  <si>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</si>
  <si>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</si>
  <si>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</si>
  <si>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</si>
  <si>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</si>
  <si>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</si>
  <si>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</si>
  <si>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</si>
  <si>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</si>
  <si>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</si>
  <si>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</si>
  <si>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</si>
  <si>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</si>
  <si>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</si>
  <si>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</si>
  <si>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</si>
  <si>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</si>
  <si>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</si>
  <si>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</si>
  <si>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</si>
  <si>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</si>
  <si>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</si>
  <si>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</si>
  <si>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</si>
  <si>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</si>
  <si>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</si>
  <si>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</si>
  <si>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</si>
  <si>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</si>
  <si>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</si>
  <si>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</si>
  <si>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</si>
  <si>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</si>
  <si>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</si>
  <si>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</si>
  <si>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</si>
  <si>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</si>
  <si>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</si>
  <si>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</si>
  <si>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</si>
  <si>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</si>
  <si>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</si>
  <si>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</si>
  <si>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</si>
  <si>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</si>
  <si>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</si>
  <si>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</si>
  <si>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</si>
  <si>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</si>
  <si>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</si>
  <si>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</si>
  <si>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</si>
  <si>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</si>
  <si>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</si>
  <si>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</si>
  <si>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</si>
  <si>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</si>
  <si>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</si>
  <si>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</si>
  <si>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</si>
  <si>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</si>
  <si>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</si>
  <si>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</si>
  <si>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</si>
  <si>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</si>
  <si>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</si>
  <si>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</si>
  <si>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</si>
  <si>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</si>
  <si>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</si>
  <si>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</si>
  <si>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</si>
  <si>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</si>
  <si>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</si>
  <si>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</si>
  <si>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</si>
  <si>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</si>
  <si>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</si>
  <si>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</si>
  <si>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</si>
  <si>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</si>
  <si>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</si>
  <si>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</si>
  <si>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</si>
  <si>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</si>
  <si>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</si>
  <si>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</si>
  <si>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</si>
  <si>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</si>
  <si>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</si>
  <si>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</si>
  <si>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</si>
  <si>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</si>
  <si>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</si>
  <si>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</si>
  <si>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</si>
  <si>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</si>
  <si>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</si>
  <si>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</si>
  <si>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</si>
  <si>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</si>
  <si>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</si>
  <si>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</si>
  <si>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</si>
  <si>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</si>
  <si>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</si>
  <si>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</si>
  <si>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</si>
  <si>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</si>
  <si>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</si>
  <si>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</si>
  <si>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</si>
  <si>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</si>
  <si>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</si>
  <si>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</si>
  <si>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</si>
  <si>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</si>
  <si>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</si>
  <si>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</si>
  <si>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</si>
  <si>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</si>
  <si>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</si>
  <si>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</si>
  <si>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</si>
  <si>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</si>
  <si>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</si>
  <si>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</si>
  <si>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</si>
  <si>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</si>
  <si>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</si>
  <si>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</si>
  <si>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</si>
  <si>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</si>
  <si>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</si>
  <si>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</si>
  <si>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</si>
  <si>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</si>
  <si>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</si>
  <si>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</si>
  <si>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</si>
  <si>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</si>
  <si>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</si>
  <si>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</si>
  <si>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</si>
  <si>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</si>
  <si>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</si>
  <si>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</si>
  <si>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</si>
  <si>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</si>
  <si>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</si>
  <si>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</si>
  <si>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</si>
  <si>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</si>
  <si>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</si>
  <si>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</si>
  <si>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</si>
  <si>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</si>
  <si>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</si>
  <si>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</si>
  <si>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</si>
  <si>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</si>
  <si>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</si>
  <si>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</si>
  <si>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</si>
  <si>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</si>
  <si>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</si>
  <si>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</si>
  <si>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</si>
  <si>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</si>
  <si>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</si>
  <si>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</si>
  <si>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</si>
  <si>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</si>
  <si>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</si>
  <si>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</si>
  <si>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</si>
  <si>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</si>
  <si>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</si>
  <si>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</si>
  <si>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</si>
  <si>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</si>
  <si>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</si>
  <si>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</si>
  <si>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</si>
  <si>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</si>
  <si>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</si>
  <si>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</si>
  <si>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</si>
  <si>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</si>
  <si>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</si>
  <si>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</si>
  <si>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</si>
  <si>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</si>
  <si>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</si>
  <si>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</si>
  <si>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</si>
  <si>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</si>
  <si>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</si>
  <si>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</si>
  <si>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</si>
  <si>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</si>
  <si>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</si>
  <si>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</si>
  <si>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</si>
  <si>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</si>
  <si>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</si>
  <si>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</si>
  <si>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</si>
  <si>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</si>
  <si>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</si>
  <si>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</si>
  <si>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</si>
  <si>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</si>
  <si>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</si>
  <si>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</si>
  <si>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</si>
  <si>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</si>
  <si>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</si>
  <si>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</si>
  <si>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</si>
  <si>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</si>
  <si>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</si>
  <si>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</si>
  <si>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</si>
  <si>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</si>
  <si>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</si>
  <si>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</si>
  <si>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</si>
  <si>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</si>
  <si>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</si>
  <si>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</si>
  <si>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</si>
  <si>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</si>
  <si>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</si>
  <si>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</si>
  <si>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</si>
  <si>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</si>
  <si>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</si>
  <si>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</si>
  <si>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</si>
  <si>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</si>
  <si>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</si>
  <si>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</si>
  <si>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</si>
  <si>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</si>
  <si>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</si>
  <si>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</si>
  <si>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</si>
  <si>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</si>
  <si>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</si>
  <si>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</si>
  <si>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</si>
  <si>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</si>
  <si>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</si>
  <si>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</si>
  <si>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</si>
  <si>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</si>
  <si>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</si>
  <si>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</si>
  <si>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</si>
  <si>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</si>
  <si>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</si>
  <si>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</si>
  <si>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</si>
  <si>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</si>
  <si>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</si>
  <si>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</si>
  <si>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</si>
  <si>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</si>
  <si>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</si>
  <si>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</si>
  <si>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</si>
  <si>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</si>
  <si>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</si>
  <si>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</si>
  <si>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</si>
  <si>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</si>
  <si>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</si>
  <si>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</si>
  <si>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</si>
  <si>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</si>
  <si>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</si>
  <si>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</si>
  <si>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</si>
  <si>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</si>
  <si>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</si>
  <si>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</si>
  <si>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</si>
  <si>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</si>
  <si>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</si>
  <si>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</si>
  <si>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</si>
  <si>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</si>
  <si>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</si>
  <si>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</si>
  <si>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</si>
  <si>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</si>
  <si>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</si>
  <si>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</si>
  <si>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</si>
  <si>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</si>
  <si>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</si>
  <si>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</si>
  <si>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</si>
  <si>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</si>
  <si>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</si>
  <si>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</si>
  <si>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</si>
  <si>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</si>
  <si>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</si>
  <si>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</si>
  <si>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</si>
  <si>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</si>
  <si>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</si>
  <si>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</si>
  <si>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</si>
  <si>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</si>
  <si>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</si>
  <si>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</si>
  <si>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</si>
  <si>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</si>
  <si>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</si>
  <si>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</si>
  <si>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</si>
  <si>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</si>
  <si>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</si>
  <si>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</si>
  <si>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</si>
  <si>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</si>
  <si>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</si>
  <si>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</si>
  <si>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</si>
  <si>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</si>
  <si>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</si>
  <si>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</si>
  <si>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</si>
  <si>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</si>
  <si>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</si>
  <si>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</si>
  <si>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</si>
  <si>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</si>
  <si>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</si>
  <si>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</si>
  <si>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</si>
  <si>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</si>
  <si>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</si>
  <si>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</si>
  <si>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</si>
  <si>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</si>
  <si>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</si>
  <si>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</si>
  <si>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</si>
  <si>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</si>
  <si>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</si>
  <si>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</si>
  <si>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</si>
  <si>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</si>
  <si>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</si>
  <si>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</si>
  <si>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</si>
  <si>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</si>
  <si>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</si>
  <si>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</si>
  <si>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</si>
  <si>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</si>
  <si>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</si>
  <si>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</si>
  <si>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</si>
  <si>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</si>
  <si>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</si>
  <si>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</si>
  <si>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</si>
  <si>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</si>
  <si>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</si>
  <si>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</si>
  <si>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</si>
  <si>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</si>
  <si>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</si>
  <si>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</si>
  <si>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</si>
  <si>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</si>
  <si>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</si>
  <si>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</si>
  <si>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</si>
  <si>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</si>
  <si>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</si>
  <si>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</si>
  <si>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</si>
  <si>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</si>
  <si>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</si>
  <si>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</si>
  <si>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</si>
  <si>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</si>
  <si>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</si>
  <si>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</si>
  <si>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</si>
  <si>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</si>
  <si>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</si>
  <si>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</si>
  <si>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</si>
  <si>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</si>
  <si>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</si>
  <si>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</si>
  <si>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</si>
  <si>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</si>
  <si>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</si>
  <si>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</si>
  <si>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</si>
  <si>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</si>
  <si>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</si>
  <si>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</si>
  <si>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</si>
  <si>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</si>
  <si>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</si>
  <si>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</si>
  <si>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</si>
  <si>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</si>
  <si>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</si>
  <si>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</si>
  <si>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</si>
  <si>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</si>
  <si>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</si>
  <si>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</si>
  <si>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</si>
  <si>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</si>
  <si>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</si>
  <si>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</si>
  <si>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</si>
  <si>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</si>
  <si>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</si>
  <si>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</si>
  <si>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</si>
  <si>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</si>
  <si>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</si>
  <si>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</si>
  <si>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</si>
  <si>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</si>
  <si>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</si>
  <si>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</si>
  <si>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</si>
  <si>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</si>
  <si>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</si>
  <si>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</si>
  <si>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</si>
  <si>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</si>
  <si>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</si>
  <si>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</si>
  <si>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</si>
  <si>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</si>
  <si>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</si>
  <si>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</si>
  <si>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</si>
  <si>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</si>
  <si>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</si>
  <si>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</si>
  <si>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</si>
  <si>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</si>
  <si>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</si>
  <si>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</si>
  <si>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</si>
  <si>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</si>
  <si>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</si>
  <si>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</si>
  <si>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</si>
  <si>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</si>
  <si>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</si>
  <si>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</si>
  <si>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</si>
  <si>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</si>
  <si>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</si>
  <si>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</si>
  <si>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</si>
  <si>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</si>
  <si>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</si>
  <si>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</si>
  <si>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</si>
  <si>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</si>
  <si>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</si>
  <si>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</si>
  <si>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</si>
  <si>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</si>
  <si>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</si>
  <si>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</si>
  <si>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</si>
  <si>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</si>
  <si>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</si>
  <si>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</si>
  <si>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</si>
  <si>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</si>
  <si>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</si>
  <si>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</si>
  <si>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</si>
  <si>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</si>
  <si>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</si>
  <si>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</si>
  <si>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</si>
  <si>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</si>
  <si>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</si>
  <si>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</si>
  <si>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</si>
  <si>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</si>
  <si>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</si>
  <si>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</si>
  <si>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</si>
  <si>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</si>
  <si>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</si>
  <si>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</si>
  <si>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</si>
  <si>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</si>
  <si>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</si>
  <si>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</si>
  <si>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</si>
  <si>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</si>
  <si>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</si>
  <si>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</si>
  <si>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</si>
  <si>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</si>
  <si>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</si>
  <si>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</si>
  <si>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</si>
  <si>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</si>
  <si>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</si>
  <si>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</si>
  <si>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</si>
  <si>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</si>
  <si>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</si>
  <si>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</si>
  <si>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</si>
  <si>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</si>
  <si>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</si>
  <si>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</si>
  <si>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</si>
  <si>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</si>
  <si>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</si>
  <si>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</si>
  <si>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</si>
  <si>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</si>
  <si>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</si>
  <si>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</si>
  <si>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</si>
  <si>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</si>
  <si>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</si>
  <si>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</si>
  <si>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</si>
  <si>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</si>
  <si>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</si>
  <si>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</si>
  <si>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</si>
  <si>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</si>
  <si>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</si>
  <si>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</si>
  <si>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</si>
  <si>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</si>
  <si>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</si>
  <si>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</si>
  <si>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</si>
  <si>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</si>
  <si>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</si>
  <si>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</si>
  <si>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</si>
  <si>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</si>
  <si>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</si>
  <si>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</si>
  <si>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</si>
  <si>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</si>
  <si>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</si>
  <si>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</si>
  <si>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</si>
  <si>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</si>
  <si>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</si>
  <si>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</si>
  <si>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</si>
  <si>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</si>
  <si>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</si>
  <si>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</si>
  <si>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</si>
  <si>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</si>
  <si>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</si>
  <si>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</si>
  <si>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</si>
  <si>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</si>
  <si>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</si>
  <si>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</si>
  <si>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</si>
  <si>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</si>
  <si>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</si>
  <si>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</si>
  <si>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</si>
  <si>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</si>
  <si>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</si>
  <si>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</si>
  <si>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</si>
  <si>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</si>
  <si>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</si>
  <si>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</si>
  <si>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</si>
  <si>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</si>
  <si>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</si>
  <si>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</si>
  <si>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</si>
  <si>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</si>
  <si>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</si>
  <si>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</si>
  <si>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</si>
  <si>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</si>
  <si>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</si>
  <si>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</si>
  <si>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</si>
  <si>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</si>
  <si>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</si>
  <si>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</si>
  <si>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</si>
  <si>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</si>
  <si>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</si>
  <si>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</si>
  <si>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</si>
  <si>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</si>
  <si>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</si>
  <si>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</si>
  <si>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</si>
  <si>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</si>
  <si>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</si>
  <si>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</si>
  <si>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</si>
  <si>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</si>
  <si>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</si>
  <si>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</si>
  <si>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</si>
  <si>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</si>
  <si>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</si>
  <si>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</si>
  <si>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</si>
  <si>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</si>
  <si>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</si>
  <si>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</si>
  <si>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</si>
  <si>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</si>
  <si>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</si>
  <si>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</si>
  <si>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</si>
  <si>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</si>
  <si>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</si>
  <si>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</si>
  <si>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</si>
  <si>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</si>
  <si>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</si>
  <si>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</si>
  <si>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</si>
  <si>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</si>
  <si>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</si>
  <si>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</si>
  <si>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</si>
  <si>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</si>
  <si>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</si>
  <si>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</si>
  <si>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</si>
  <si>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</si>
  <si>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</si>
  <si>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</si>
  <si>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</si>
  <si>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</si>
  <si>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</si>
  <si>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</si>
  <si>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</si>
  <si>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</si>
  <si>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</si>
  <si>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</si>
  <si>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</si>
  <si>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</si>
  <si>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</si>
  <si>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</si>
  <si>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</si>
  <si>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</si>
  <si>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</si>
  <si>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</si>
  <si>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</si>
  <si>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</si>
  <si>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</si>
  <si>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</si>
  <si>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</si>
  <si>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</si>
  <si>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</si>
  <si>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</si>
  <si>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</si>
  <si>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</si>
  <si>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</si>
  <si>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</si>
  <si>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</si>
  <si>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</si>
  <si>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</si>
  <si>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</si>
  <si>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</si>
  <si>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</si>
  <si>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</si>
  <si>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</si>
  <si>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</si>
  <si>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</si>
  <si>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</si>
  <si>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</si>
  <si>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</si>
  <si>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</si>
  <si>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</si>
  <si>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</si>
  <si>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</si>
  <si>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</si>
  <si>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</si>
  <si>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</si>
  <si>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</si>
  <si>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</si>
  <si>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</si>
  <si>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</si>
  <si>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</si>
  <si>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</si>
  <si>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</si>
  <si>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</si>
  <si>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</si>
  <si>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</si>
  <si>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</si>
  <si>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</si>
  <si>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</si>
  <si>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</si>
  <si>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</si>
  <si>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</si>
  <si>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</si>
  <si>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</si>
  <si>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</si>
  <si>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</si>
  <si>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</si>
  <si>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</si>
  <si>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</si>
  <si>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</si>
  <si>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</si>
  <si>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</si>
  <si>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</si>
  <si>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</si>
  <si>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</si>
  <si>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</si>
  <si>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</si>
  <si>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</si>
  <si>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</si>
  <si>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</si>
  <si>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</si>
  <si>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</si>
  <si>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</si>
  <si>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</si>
  <si>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</si>
  <si>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</si>
  <si>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</si>
  <si>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</si>
  <si>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</si>
  <si>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</si>
  <si>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</si>
  <si>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</si>
  <si>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</si>
  <si>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</si>
  <si>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</si>
  <si>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</si>
  <si>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</si>
  <si>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</si>
  <si>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</si>
  <si>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</si>
  <si>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</si>
  <si>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</si>
  <si>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</si>
  <si>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</si>
  <si>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</si>
  <si>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</si>
  <si>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</si>
  <si>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</si>
  <si>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</si>
  <si>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</si>
  <si>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</si>
  <si>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</si>
  <si>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</si>
  <si>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</si>
  <si>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</si>
  <si>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</si>
  <si>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</si>
  <si>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</si>
  <si>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</si>
  <si>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</si>
  <si>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</si>
  <si>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</si>
  <si>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</si>
  <si>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</si>
  <si>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</si>
  <si>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</si>
  <si>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</si>
  <si>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</si>
  <si>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</si>
  <si>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</si>
  <si>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</si>
  <si>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</si>
  <si>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</si>
  <si>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</si>
  <si>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</si>
  <si>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</si>
  <si>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</si>
  <si>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</si>
  <si>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</si>
  <si>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</si>
  <si>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</si>
  <si>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</si>
  <si>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</si>
  <si>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</si>
  <si>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</si>
  <si>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</si>
  <si>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</si>
  <si>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</si>
  <si>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</si>
  <si>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</si>
  <si>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</si>
  <si>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</si>
  <si>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</si>
  <si>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</si>
  <si>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</si>
  <si>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</si>
  <si>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</si>
  <si>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</si>
  <si>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</si>
  <si>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</si>
  <si>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</si>
  <si>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</si>
  <si>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</si>
  <si>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</si>
  <si>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</si>
  <si>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</si>
  <si>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</si>
  <si>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</si>
  <si>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</si>
  <si>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</si>
  <si>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</si>
  <si>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</si>
  <si>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</si>
  <si>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</si>
  <si>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</si>
  <si>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</si>
  <si>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</si>
  <si>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</si>
  <si>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</si>
  <si>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</si>
  <si>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</si>
  <si>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</si>
  <si>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</si>
  <si>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</si>
  <si>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</si>
  <si>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</si>
  <si>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</si>
  <si>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</si>
  <si>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</si>
  <si>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</si>
  <si>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</si>
  <si>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</si>
  <si>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</si>
  <si>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</si>
  <si>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</si>
  <si>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</si>
  <si>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</si>
  <si>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</si>
  <si>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</si>
  <si>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</si>
  <si>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</si>
  <si>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</si>
  <si>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</si>
  <si>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</si>
  <si>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</si>
  <si>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</si>
  <si>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</si>
  <si>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</si>
  <si>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</si>
  <si>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</si>
  <si>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</si>
  <si>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</si>
  <si>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</si>
  <si>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</si>
  <si>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</si>
  <si>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</si>
  <si>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</si>
  <si>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</si>
  <si>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</si>
  <si>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</si>
  <si>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</si>
  <si>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</si>
  <si>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</si>
  <si>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</si>
  <si>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</si>
  <si>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</si>
  <si>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</si>
  <si>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</si>
  <si>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</si>
  <si>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</si>
  <si>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</si>
  <si>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</si>
  <si>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</si>
  <si>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</si>
  <si>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</si>
  <si>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</si>
  <si>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</si>
  <si>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</si>
  <si>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</si>
  <si>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</si>
  <si>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</si>
  <si>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</si>
  <si>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</si>
  <si>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</si>
  <si>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</si>
  <si>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</si>
  <si>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</si>
  <si>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</si>
  <si>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</si>
  <si>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</si>
  <si>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</si>
  <si>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</si>
  <si>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</si>
  <si>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</si>
  <si>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</si>
  <si>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</si>
  <si>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</si>
  <si>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</si>
  <si>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</si>
  <si>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</si>
  <si>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</si>
  <si>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</si>
  <si>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</si>
  <si>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</si>
  <si>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</si>
  <si>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</si>
  <si>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</si>
  <si>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</si>
  <si>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</si>
  <si>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</si>
  <si>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</si>
  <si>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</si>
  <si>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</si>
  <si>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</si>
  <si>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</si>
  <si>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</si>
  <si>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</si>
  <si>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</si>
  <si>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</si>
  <si>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</si>
  <si>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</si>
  <si>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</si>
  <si>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</si>
  <si>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</si>
  <si>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</si>
  <si>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</si>
  <si>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</si>
  <si>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</si>
  <si>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</si>
  <si>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</si>
  <si>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</si>
  <si>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</si>
  <si>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</si>
  <si>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</si>
  <si>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</si>
  <si>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</si>
  <si>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</si>
  <si>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</si>
  <si>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</si>
  <si>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</si>
  <si>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</si>
  <si>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</si>
  <si>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</si>
  <si>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</si>
  <si>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</si>
  <si>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</si>
  <si>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</si>
  <si>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</si>
  <si>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</si>
  <si>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</si>
  <si>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</si>
  <si>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</si>
  <si>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</si>
  <si>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</si>
  <si>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</si>
  <si>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</si>
  <si>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</si>
  <si>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</si>
  <si>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</si>
  <si>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</si>
  <si>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</si>
  <si>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</si>
  <si>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</si>
  <si>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</si>
  <si>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</si>
  <si>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</si>
  <si>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</si>
  <si>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</si>
  <si>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</si>
  <si>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</si>
  <si>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</si>
  <si>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</si>
  <si>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</si>
  <si>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</si>
  <si>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</si>
  <si>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</si>
  <si>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</si>
  <si>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</si>
  <si>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</si>
  <si>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</si>
  <si>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</si>
  <si>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</si>
  <si>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</si>
  <si>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</si>
  <si>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</si>
  <si>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</si>
  <si>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</si>
  <si>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</si>
  <si>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</si>
  <si>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</si>
  <si>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</si>
  <si>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</si>
  <si>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</si>
  <si>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</si>
  <si>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</si>
  <si>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</si>
  <si>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</si>
  <si>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</si>
  <si>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</si>
  <si>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</si>
  <si>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</si>
  <si>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</si>
  <si>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</si>
  <si>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</si>
  <si>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</si>
  <si>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</si>
  <si>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</si>
  <si>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</si>
  <si>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</si>
  <si>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</si>
  <si>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</si>
  <si>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</si>
  <si>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</si>
  <si>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</si>
  <si>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</si>
  <si>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</si>
  <si>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</si>
  <si>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</si>
  <si>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</si>
  <si>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</si>
  <si>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</si>
  <si>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</si>
  <si>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</si>
  <si>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</si>
  <si>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</si>
  <si>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</si>
  <si>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</si>
  <si>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</si>
  <si>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</si>
  <si>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</si>
  <si>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</si>
  <si>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</si>
  <si>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</si>
  <si>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</si>
  <si>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</si>
  <si>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</si>
  <si>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</si>
  <si>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</si>
  <si>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</si>
  <si>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</si>
  <si>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</si>
  <si>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</si>
  <si>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</si>
  <si>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</si>
  <si>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</si>
  <si>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</si>
  <si>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</si>
  <si>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</si>
  <si>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</si>
  <si>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</si>
  <si>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</si>
  <si>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</si>
  <si>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</si>
  <si>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</si>
  <si>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</si>
  <si>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</si>
  <si>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</si>
  <si>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</si>
  <si>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</si>
  <si>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</si>
  <si>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</si>
  <si>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</si>
  <si>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</si>
  <si>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</si>
  <si>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</si>
  <si>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</si>
  <si>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</si>
  <si>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</si>
  <si>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</si>
  <si>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</si>
  <si>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</si>
  <si>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</si>
  <si>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</si>
  <si>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</si>
  <si>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</si>
  <si>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</si>
  <si>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</si>
  <si>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</si>
  <si>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</si>
  <si>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</si>
  <si>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</si>
  <si>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</si>
  <si>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</si>
  <si>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</si>
  <si>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</si>
  <si>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</si>
  <si>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</si>
  <si>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</si>
  <si>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</si>
  <si>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</si>
  <si>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</si>
  <si>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</si>
  <si>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</si>
  <si>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</si>
  <si>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</si>
  <si>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</si>
  <si>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</si>
  <si>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</si>
  <si>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</si>
  <si>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</si>
  <si>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</si>
  <si>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</si>
  <si>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</si>
  <si>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</si>
  <si>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</si>
  <si>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</si>
  <si>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</si>
  <si>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</si>
  <si>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</si>
  <si>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</si>
  <si>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</si>
  <si>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</si>
  <si>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</si>
  <si>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</si>
  <si>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</si>
  <si>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</si>
  <si>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</si>
  <si>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</si>
  <si>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</si>
  <si>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</si>
  <si>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</si>
  <si>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</si>
  <si>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</si>
  <si>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</si>
  <si>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</si>
  <si>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</si>
  <si>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</si>
  <si>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</si>
  <si>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</si>
  <si>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</si>
  <si>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</si>
  <si>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</si>
  <si>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</si>
  <si>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</si>
  <si>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</si>
  <si>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</si>
  <si>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</si>
  <si>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</si>
  <si>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</si>
  <si>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</si>
  <si>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</si>
  <si>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</si>
  <si>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</si>
  <si>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</si>
  <si>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</si>
  <si>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</si>
  <si>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</si>
  <si>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</si>
  <si>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</si>
  <si>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</si>
  <si>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</si>
  <si>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</si>
  <si>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</si>
  <si>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</si>
  <si>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</si>
  <si>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</si>
  <si>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</si>
  <si>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</si>
  <si>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</si>
  <si>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</si>
  <si>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</si>
  <si>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</si>
  <si>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</si>
  <si>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</si>
  <si>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</si>
  <si>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</si>
  <si>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</si>
  <si>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</si>
  <si>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</si>
  <si>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</si>
  <si>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</si>
  <si>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</si>
  <si>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</si>
  <si>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</si>
  <si>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</si>
  <si>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</si>
  <si>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</si>
  <si>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</si>
  <si>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</si>
  <si>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</si>
  <si>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</si>
  <si>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</si>
  <si>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</si>
  <si>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</si>
  <si>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</si>
  <si>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</si>
  <si>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</si>
  <si>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</si>
  <si>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</si>
  <si>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</si>
  <si>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</si>
  <si>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</si>
  <si>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</si>
  <si>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</si>
  <si>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</si>
  <si>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</si>
  <si>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</si>
  <si>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</si>
  <si>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</si>
  <si>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</si>
  <si>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</si>
  <si>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</si>
  <si>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</si>
  <si>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</si>
  <si>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</si>
  <si>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</si>
  <si>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</si>
  <si>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</si>
  <si>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</si>
  <si>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</si>
  <si>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</si>
  <si>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</si>
  <si>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</si>
  <si>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</si>
  <si>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</si>
  <si>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</si>
  <si>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</si>
  <si>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</si>
  <si>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</si>
  <si>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</si>
  <si>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</si>
  <si>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</si>
  <si>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</si>
  <si>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</si>
  <si>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</si>
  <si>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</si>
  <si>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</si>
  <si>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</si>
  <si>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</si>
  <si>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</si>
  <si>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</si>
  <si>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</si>
  <si>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</si>
  <si>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</si>
  <si>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</si>
  <si>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</si>
  <si>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</si>
  <si>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</si>
  <si>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</si>
  <si>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</si>
  <si>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</si>
  <si>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</si>
  <si>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</si>
  <si>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</si>
  <si>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</si>
  <si>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</si>
  <si>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</si>
  <si>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</si>
  <si>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</si>
  <si>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</si>
  <si>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</si>
  <si>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</si>
  <si>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</si>
  <si>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</si>
  <si>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</si>
  <si>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</si>
  <si>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</si>
  <si>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</si>
  <si>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</si>
  <si>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</si>
  <si>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</si>
  <si>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</si>
  <si>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</si>
  <si>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</si>
  <si>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</si>
  <si>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</si>
  <si>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</si>
  <si>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</si>
  <si>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</si>
  <si>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</si>
  <si>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</si>
  <si>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</si>
  <si>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</si>
  <si>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</si>
  <si>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</si>
  <si>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</si>
  <si>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</si>
  <si>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</si>
  <si>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</si>
  <si>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</si>
  <si>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</si>
  <si>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</si>
  <si>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</si>
  <si>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</si>
  <si>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</si>
  <si>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</si>
  <si>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</si>
  <si>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</si>
  <si>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</si>
  <si>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</si>
  <si>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</si>
  <si>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</si>
  <si>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</si>
  <si>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</si>
  <si>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</si>
  <si>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</si>
  <si>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</si>
  <si>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</si>
  <si>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</si>
  <si>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</si>
  <si>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</si>
  <si>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</si>
  <si>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</si>
  <si>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</si>
  <si>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</si>
  <si>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</si>
  <si>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</si>
  <si>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</si>
  <si>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</si>
  <si>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</si>
  <si>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</si>
  <si>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</si>
  <si>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</si>
  <si>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</si>
  <si>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</si>
  <si>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</si>
  <si>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</si>
  <si>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</si>
  <si>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</si>
  <si>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</si>
  <si>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</si>
  <si>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</si>
  <si>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</si>
  <si>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</si>
  <si>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</si>
  <si>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</si>
  <si>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</si>
  <si>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</si>
  <si>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</si>
  <si>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</si>
  <si>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</si>
  <si>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</si>
  <si>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</si>
  <si>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</si>
  <si>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</si>
  <si>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</si>
  <si>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</si>
  <si>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</si>
  <si>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</si>
  <si>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</si>
  <si>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</si>
  <si>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</si>
  <si>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</si>
  <si>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</si>
  <si>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</si>
  <si>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</si>
  <si>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</si>
  <si>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</si>
  <si>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</si>
  <si>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</si>
  <si>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</si>
  <si>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</si>
  <si>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</si>
  <si>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</si>
  <si>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</si>
  <si>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</si>
  <si>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</si>
  <si>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</si>
  <si>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</si>
  <si>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</si>
  <si>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</si>
  <si>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</si>
  <si>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</si>
  <si>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</si>
  <si>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</si>
  <si>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</si>
  <si>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</si>
  <si>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</si>
  <si>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</si>
  <si>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</si>
  <si>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</si>
  <si>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</si>
  <si>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</si>
  <si>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</si>
  <si>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</si>
  <si>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</si>
  <si>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</si>
  <si>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</si>
  <si>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</si>
  <si>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</si>
  <si>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</si>
  <si>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</si>
  <si>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</si>
  <si>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</si>
  <si>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</si>
  <si>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</si>
  <si>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</si>
  <si>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</si>
  <si>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</si>
  <si>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</si>
  <si>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</si>
  <si>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</si>
  <si>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</si>
  <si>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</si>
  <si>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</si>
  <si>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</si>
  <si>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</si>
  <si>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</si>
  <si>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</si>
  <si>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</si>
  <si>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</si>
  <si>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</si>
  <si>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</si>
  <si>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</si>
  <si>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</si>
  <si>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</si>
  <si>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</si>
  <si>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</si>
  <si>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</si>
  <si>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</si>
  <si>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</si>
  <si>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</si>
  <si>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</si>
  <si>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</si>
  <si>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</si>
  <si>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</si>
  <si>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</si>
  <si>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</si>
  <si>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</si>
  <si>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</si>
  <si>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</si>
  <si>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</si>
  <si>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</si>
  <si>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</si>
  <si>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</si>
  <si>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</si>
  <si>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</si>
  <si>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</si>
  <si>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</si>
  <si>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</si>
  <si>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</si>
  <si>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</si>
  <si>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</si>
  <si>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</si>
  <si>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</si>
  <si>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</si>
  <si>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</si>
  <si>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</si>
  <si>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</si>
  <si>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</si>
  <si>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</si>
  <si>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</si>
  <si>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</si>
  <si>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</si>
  <si>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</si>
  <si>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</si>
  <si>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</si>
  <si>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</si>
  <si>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</si>
  <si>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</si>
  <si>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</si>
  <si>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</si>
  <si>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</si>
  <si>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</si>
  <si>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</si>
  <si>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</si>
  <si>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</si>
  <si>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</si>
  <si>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</si>
  <si>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</si>
  <si>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</si>
  <si>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</si>
  <si>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</si>
  <si>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</si>
  <si>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</si>
  <si>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</si>
  <si>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</si>
  <si>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</si>
  <si>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</si>
  <si>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</si>
  <si>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</si>
  <si>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</si>
  <si>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</si>
  <si>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</si>
  <si>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</si>
  <si>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</si>
  <si>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</si>
  <si>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</si>
  <si>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</si>
  <si>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</si>
  <si>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</si>
  <si>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</si>
  <si>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</si>
  <si>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</si>
  <si>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</si>
  <si>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</si>
  <si>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</si>
  <si>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</si>
  <si>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</si>
  <si>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</si>
  <si>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</si>
  <si>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</si>
  <si>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</si>
  <si>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</si>
  <si>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</si>
  <si>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</si>
  <si>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</si>
  <si>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</si>
  <si>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</si>
  <si>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</si>
  <si>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</si>
  <si>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</si>
  <si>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</si>
  <si>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</si>
  <si>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</si>
  <si>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</si>
  <si>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</si>
  <si>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</si>
  <si>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</si>
  <si>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</si>
  <si>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</si>
  <si>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</si>
  <si>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</si>
  <si>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</si>
  <si>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</si>
  <si>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</si>
  <si>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</si>
  <si>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</si>
  <si>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</si>
  <si>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</si>
  <si>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</si>
  <si>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</si>
  <si>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</si>
  <si>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</si>
  <si>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</si>
  <si>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</si>
  <si>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</si>
  <si>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</si>
  <si>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</si>
  <si>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</si>
  <si>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</si>
  <si>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</si>
  <si>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</si>
  <si>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</si>
  <si>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</si>
  <si>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</si>
  <si>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</si>
  <si>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</si>
  <si>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</si>
  <si>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</si>
  <si>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</si>
  <si>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</si>
  <si>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</si>
  <si>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</si>
  <si>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</si>
  <si>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</si>
  <si>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</si>
  <si>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</si>
  <si>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</si>
  <si>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</si>
  <si>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</si>
  <si>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</si>
  <si>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</si>
  <si>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</si>
  <si>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</si>
  <si>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</si>
  <si>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</si>
  <si>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</si>
  <si>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</si>
  <si>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</si>
  <si>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</si>
  <si>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</si>
  <si>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</si>
  <si>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</si>
  <si>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</si>
  <si>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</si>
  <si>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</si>
  <si>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</si>
  <si>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</si>
  <si>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</si>
  <si>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</si>
  <si>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</si>
  <si>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</si>
  <si>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</si>
  <si>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</si>
  <si>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</si>
  <si>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</si>
  <si>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</si>
  <si>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</si>
  <si>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</si>
  <si>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</si>
  <si>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</si>
  <si>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</si>
  <si>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</si>
  <si>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</si>
  <si>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</si>
  <si>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</si>
  <si>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</si>
  <si>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</si>
  <si>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</si>
  <si>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</si>
  <si>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</si>
  <si>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</si>
  <si>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</si>
  <si>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</si>
  <si>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</si>
  <si>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</si>
  <si>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</si>
  <si>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</si>
  <si>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</si>
  <si>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</si>
  <si>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</si>
  <si>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</si>
  <si>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</si>
  <si>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</si>
  <si>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</si>
  <si>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</si>
  <si>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</si>
  <si>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</si>
  <si>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</si>
  <si>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</si>
  <si>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</si>
  <si>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</si>
  <si>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</si>
  <si>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</si>
  <si>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</si>
  <si>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</si>
  <si>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</si>
  <si>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</si>
  <si>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</si>
  <si>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</si>
  <si>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</si>
  <si>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</si>
  <si>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</si>
  <si>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</si>
  <si>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</si>
  <si>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</si>
  <si>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</si>
  <si>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</si>
  <si>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</si>
  <si>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</si>
  <si>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</si>
  <si>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</si>
  <si>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</si>
  <si>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</si>
  <si>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</si>
  <si>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</si>
  <si>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</si>
  <si>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</si>
  <si>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</si>
  <si>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</si>
  <si>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</si>
  <si>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</si>
  <si>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</si>
  <si>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</si>
  <si>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</si>
  <si>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</si>
  <si>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</si>
  <si>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</si>
  <si>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</si>
  <si>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</si>
  <si>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</si>
  <si>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</si>
  <si>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</si>
  <si>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</si>
  <si>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</si>
  <si>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</si>
  <si>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</si>
  <si>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</si>
  <si>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</si>
  <si>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</si>
  <si>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</si>
  <si>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</si>
  <si>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</si>
  <si>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</si>
  <si>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</si>
  <si>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</si>
  <si>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</si>
  <si>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</si>
  <si>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</si>
  <si>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</si>
  <si>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</si>
  <si>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</si>
  <si>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</si>
  <si>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</si>
  <si>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</si>
  <si>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</si>
  <si>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</si>
  <si>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</si>
  <si>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</si>
  <si>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</si>
  <si>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</si>
  <si>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</si>
  <si>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</si>
  <si>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</si>
  <si>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</si>
  <si>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</si>
  <si>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</si>
  <si>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</si>
  <si>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</si>
  <si>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</si>
  <si>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</si>
  <si>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</si>
  <si>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</si>
  <si>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</si>
  <si>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</si>
  <si>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</si>
  <si>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</si>
  <si>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</si>
  <si>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</si>
  <si>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</si>
  <si>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</si>
  <si>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</si>
  <si>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</si>
  <si>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</si>
  <si>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</si>
  <si>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</si>
  <si>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</si>
  <si>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</si>
  <si>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</si>
  <si>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</si>
  <si>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</si>
  <si>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</si>
  <si>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</si>
  <si>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</si>
  <si>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</si>
  <si>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</si>
  <si>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</si>
  <si>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</si>
  <si>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</si>
  <si>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</si>
  <si>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</si>
  <si>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</si>
  <si>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</si>
  <si>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</si>
  <si>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</si>
  <si>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</si>
  <si>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</si>
  <si>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</si>
  <si>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</si>
  <si>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</si>
  <si>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</si>
  <si>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</si>
  <si>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</si>
  <si>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</si>
  <si>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</si>
  <si>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</si>
  <si>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</si>
  <si>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</si>
  <si>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</si>
  <si>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</si>
  <si>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</si>
  <si>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</si>
  <si>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</si>
  <si>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</si>
  <si>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</si>
  <si>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</si>
  <si>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</si>
  <si>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</si>
  <si>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</si>
  <si>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</si>
  <si>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</si>
  <si>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</si>
  <si>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</si>
  <si>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</si>
  <si>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</si>
  <si>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</si>
  <si>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</si>
  <si>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</si>
  <si>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</si>
  <si>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</si>
  <si>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</si>
  <si>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</si>
  <si>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</si>
  <si>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</si>
  <si>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</si>
  <si>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</si>
  <si>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</si>
  <si>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</si>
  <si>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</si>
  <si>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</si>
  <si>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</si>
  <si>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</si>
  <si>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</si>
  <si>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</si>
  <si>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</si>
  <si>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</si>
  <si>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</si>
  <si>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</si>
  <si>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</si>
  <si>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</si>
  <si>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</si>
  <si>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</si>
  <si>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</si>
  <si>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</si>
  <si>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</si>
  <si>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</si>
  <si>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</si>
  <si>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</si>
  <si>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</si>
  <si>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</si>
  <si>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</si>
  <si>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</si>
  <si>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</si>
  <si>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</si>
  <si>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</si>
  <si>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</si>
  <si>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</si>
  <si>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</si>
  <si>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</si>
  <si>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</si>
  <si>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</si>
  <si>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</si>
  <si>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</si>
  <si>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</si>
  <si>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</si>
  <si>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</si>
  <si>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</si>
  <si>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</si>
  <si>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</si>
  <si>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</si>
  <si>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</si>
  <si>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</si>
  <si>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</si>
  <si>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</si>
  <si>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</si>
  <si>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</si>
  <si>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</si>
  <si>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</si>
  <si>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</si>
  <si>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</si>
  <si>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</si>
  <si>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</si>
  <si>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</si>
  <si>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</si>
  <si>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</si>
  <si>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</si>
  <si>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</si>
  <si>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</si>
  <si>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</si>
  <si>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</si>
  <si>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</si>
  <si>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</si>
  <si>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</si>
  <si>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</si>
  <si>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</si>
  <si>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</si>
  <si>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</si>
  <si>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</si>
  <si>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</si>
  <si>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</si>
  <si>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</si>
  <si>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</si>
  <si>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</si>
  <si>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</si>
  <si>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</si>
  <si>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</si>
  <si>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</si>
  <si>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</si>
  <si>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</si>
  <si>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</si>
  <si>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</si>
  <si>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</si>
  <si>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</si>
  <si>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</si>
  <si>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</si>
  <si>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</si>
  <si>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</si>
  <si>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</si>
  <si>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</si>
  <si>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</si>
  <si>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</si>
  <si>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</si>
  <si>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</si>
  <si>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</si>
  <si>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</si>
  <si>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</si>
  <si>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</si>
  <si>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</si>
  <si>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</si>
  <si>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</si>
  <si>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</si>
  <si>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</si>
  <si>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</si>
  <si>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</si>
  <si>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</si>
  <si>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</si>
  <si>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</si>
  <si>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</si>
  <si>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</si>
  <si>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</si>
  <si>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</si>
  <si>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</si>
  <si>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</si>
  <si>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</si>
  <si>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</si>
  <si>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</si>
  <si>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</si>
  <si>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</si>
  <si>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</si>
  <si>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</si>
  <si>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</si>
  <si>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</si>
  <si>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</si>
  <si>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</si>
  <si>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</si>
  <si>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</si>
  <si>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</si>
  <si>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</si>
  <si>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</si>
  <si>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</si>
  <si>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</si>
  <si>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</si>
  <si>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</si>
  <si>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</si>
  <si>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</si>
  <si>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</si>
  <si>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</si>
  <si>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</si>
  <si>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</si>
  <si>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</si>
  <si>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</si>
  <si>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</si>
  <si>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</si>
  <si>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</si>
  <si>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</si>
  <si>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</si>
  <si>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</si>
  <si>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</si>
  <si>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</si>
  <si>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</si>
  <si>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</si>
  <si>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</si>
  <si>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</si>
  <si>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</si>
  <si>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</si>
  <si>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</si>
  <si>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</si>
  <si>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</si>
  <si>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</si>
  <si>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</si>
  <si>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</si>
  <si>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</si>
  <si>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</si>
  <si>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</si>
  <si>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</si>
  <si>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</si>
  <si>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</si>
  <si>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</si>
  <si>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</si>
  <si>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</si>
  <si>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</si>
  <si>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</si>
  <si>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</si>
  <si>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</si>
  <si>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</si>
  <si>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</si>
  <si>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</si>
  <si>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</si>
  <si>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</si>
  <si>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</si>
  <si>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</si>
  <si>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</si>
  <si>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</si>
  <si>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</si>
  <si>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</si>
  <si>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</si>
  <si>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</si>
  <si>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</si>
  <si>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</si>
  <si>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</si>
  <si>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</si>
  <si>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</si>
  <si>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</si>
  <si>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</si>
  <si>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</si>
  <si>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</si>
  <si>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</si>
  <si>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</si>
  <si>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</si>
  <si>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</si>
  <si>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</si>
  <si>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</si>
  <si>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</si>
  <si>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</si>
  <si>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</si>
  <si>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</si>
  <si>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</si>
  <si>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</si>
  <si>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</si>
  <si>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</si>
  <si>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</si>
  <si>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</si>
  <si>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</si>
  <si>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</si>
  <si>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</si>
  <si>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</si>
  <si>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</si>
  <si>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</si>
  <si>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</si>
  <si>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</si>
  <si>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</si>
  <si>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</si>
  <si>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</si>
  <si>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</si>
  <si>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</si>
  <si>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</si>
  <si>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</si>
  <si>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</si>
  <si>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</si>
  <si>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</si>
  <si>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</si>
  <si>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</si>
  <si>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</si>
  <si>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</si>
  <si>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</si>
  <si>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</si>
  <si>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</si>
  <si>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</si>
  <si>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</si>
  <si>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</si>
  <si>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</si>
  <si>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</si>
  <si>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</si>
  <si>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</si>
  <si>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</si>
  <si>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</si>
  <si>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</si>
  <si>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</si>
  <si>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</si>
  <si>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</si>
  <si>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</si>
  <si>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</si>
  <si>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</si>
  <si>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</si>
  <si>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</si>
  <si>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</si>
  <si>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</si>
  <si>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</si>
  <si>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</si>
  <si>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</si>
  <si>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</si>
  <si>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</si>
  <si>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</si>
  <si>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</si>
  <si>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</si>
  <si>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</si>
  <si>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</si>
  <si>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</si>
  <si>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</si>
  <si>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</si>
  <si>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</si>
  <si>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</si>
  <si>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</si>
  <si>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</si>
  <si>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</si>
  <si>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</si>
  <si>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</si>
  <si>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</si>
  <si>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</si>
  <si>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</si>
  <si>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</si>
  <si>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</si>
  <si>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</si>
  <si>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</si>
  <si>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</si>
  <si>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</si>
  <si>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</si>
  <si>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</si>
  <si>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</si>
  <si>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</si>
  <si>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</si>
  <si>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</si>
  <si>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</si>
  <si>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</si>
  <si>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</si>
  <si>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</si>
  <si>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</si>
  <si>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</si>
  <si>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</si>
  <si>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</si>
  <si>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</si>
  <si>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</si>
  <si>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</si>
  <si>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</si>
  <si>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</si>
  <si>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</si>
  <si>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</si>
  <si>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</si>
  <si>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</si>
  <si>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</si>
  <si>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</si>
  <si>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</si>
  <si>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</si>
  <si>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</si>
  <si>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</si>
  <si>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</si>
  <si>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</si>
  <si>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</si>
  <si>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</si>
  <si>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</si>
  <si>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</si>
  <si>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</si>
  <si>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</si>
  <si>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</si>
  <si>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</si>
  <si>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</si>
  <si>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</si>
  <si>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</si>
  <si>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</si>
  <si>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</si>
  <si>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</si>
  <si>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</si>
  <si>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</si>
  <si>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</si>
  <si>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</si>
  <si>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</si>
  <si>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</si>
  <si>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</si>
  <si>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</si>
  <si>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</si>
  <si>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</si>
  <si>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</si>
  <si>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</si>
  <si>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</si>
  <si>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</si>
  <si>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</si>
  <si>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</si>
  <si>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</si>
  <si>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</si>
  <si>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</si>
  <si>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</si>
  <si>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</si>
  <si>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</si>
  <si>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</si>
  <si>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</si>
  <si>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</si>
  <si>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</si>
  <si>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</si>
  <si>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</si>
  <si>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</si>
  <si>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</si>
  <si>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</si>
  <si>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</si>
  <si>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</si>
  <si>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</si>
  <si>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</si>
  <si>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</si>
  <si>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</si>
  <si>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</si>
  <si>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</si>
  <si>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</si>
  <si>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</si>
  <si>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</si>
  <si>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</si>
  <si>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</si>
  <si>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</si>
  <si>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</si>
  <si>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</si>
  <si>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</si>
  <si>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</si>
  <si>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</si>
  <si>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</si>
  <si>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</si>
  <si>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</si>
  <si>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</si>
  <si>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</si>
  <si>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</si>
  <si>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</si>
  <si>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</si>
  <si>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</si>
  <si>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</si>
  <si>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</si>
  <si>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</si>
  <si>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</si>
  <si>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</si>
  <si>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</si>
  <si>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</si>
  <si>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</si>
  <si>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</si>
  <si>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</si>
  <si>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</si>
  <si>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</si>
  <si>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</si>
  <si>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</si>
  <si>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</si>
  <si>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</si>
  <si>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</si>
  <si>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</si>
  <si>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</si>
  <si>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</si>
  <si>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</si>
  <si>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</si>
  <si>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</si>
  <si>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</si>
  <si>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</si>
  <si>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</si>
  <si>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</si>
  <si>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</si>
  <si>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</si>
  <si>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</si>
  <si>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</si>
  <si>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</si>
  <si>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</si>
  <si>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</si>
  <si>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</si>
  <si>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</si>
  <si>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</si>
  <si>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</si>
  <si>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</si>
  <si>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</si>
  <si>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</si>
  <si>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</si>
  <si>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</si>
  <si>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</si>
  <si>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</si>
  <si>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</si>
  <si>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</si>
  <si>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</si>
  <si>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</si>
  <si>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</si>
  <si>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</si>
  <si>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</si>
  <si>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</si>
  <si>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</si>
  <si>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</si>
  <si>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</si>
  <si>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</si>
  <si>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</si>
  <si>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</si>
  <si>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</si>
  <si>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</si>
  <si>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</si>
  <si>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</si>
  <si>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</si>
  <si>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</si>
  <si>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</si>
  <si>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</si>
  <si>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</si>
  <si>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</si>
  <si>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</si>
  <si>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</si>
  <si>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</si>
  <si>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</si>
  <si>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</si>
  <si>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</si>
  <si>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</si>
  <si>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</si>
  <si>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</si>
  <si>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</si>
  <si>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</si>
  <si>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</si>
  <si>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</si>
  <si>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</si>
  <si>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</si>
  <si>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</si>
  <si>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</si>
  <si>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</si>
  <si>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</si>
  <si>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</si>
  <si>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</si>
  <si>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</si>
  <si>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</si>
  <si>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</si>
  <si>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</si>
  <si>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</si>
  <si>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</si>
  <si>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</si>
  <si>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</si>
  <si>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</si>
  <si>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</si>
  <si>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</si>
  <si>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</si>
  <si>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</si>
  <si>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</si>
  <si>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</si>
  <si>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</si>
  <si>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</si>
  <si>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</si>
  <si>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</si>
  <si>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</si>
  <si>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</si>
  <si>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</si>
  <si>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</si>
  <si>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</si>
  <si>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</si>
  <si>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</si>
  <si>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</si>
  <si>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</si>
  <si>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</si>
  <si>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</si>
  <si>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</si>
  <si>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</si>
  <si>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</si>
  <si>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</si>
  <si>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</si>
  <si>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</si>
  <si>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</si>
  <si>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</si>
  <si>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</si>
  <si>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</si>
  <si>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</si>
  <si>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</si>
  <si>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</si>
  <si>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</si>
  <si>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</si>
  <si>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</si>
  <si>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</si>
  <si>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</si>
  <si>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</si>
  <si>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</si>
  <si>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</si>
  <si>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</si>
  <si>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</si>
  <si>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</si>
  <si>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</si>
  <si>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</si>
  <si>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</si>
  <si>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</si>
  <si>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</si>
  <si>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</si>
  <si>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</si>
  <si>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</si>
  <si>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</si>
  <si>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</si>
  <si>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</si>
  <si>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</si>
  <si>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</si>
  <si>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</si>
  <si>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</si>
  <si>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</si>
  <si>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</si>
  <si>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</si>
  <si>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</si>
  <si>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</si>
  <si>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</si>
  <si>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</si>
  <si>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</si>
  <si>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</si>
  <si>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</si>
  <si>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</si>
  <si>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</si>
  <si>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</si>
  <si>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</si>
  <si>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</si>
  <si>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</si>
  <si>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</si>
  <si>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</si>
  <si>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</si>
  <si>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</si>
  <si>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</si>
  <si>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</si>
  <si>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</si>
  <si>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</si>
  <si>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</si>
  <si>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</si>
  <si>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</si>
  <si>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</si>
  <si>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</si>
  <si>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</si>
  <si>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</si>
  <si>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</si>
  <si>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</si>
  <si>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</si>
  <si>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</si>
  <si>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</si>
  <si>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</si>
  <si>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</si>
  <si>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</si>
  <si>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</si>
  <si>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</si>
  <si>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</si>
  <si>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</si>
  <si>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</si>
  <si>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</si>
  <si>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</si>
  <si>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</si>
  <si>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</si>
  <si>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</si>
  <si>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</si>
  <si>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</si>
  <si>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</si>
  <si>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</si>
  <si>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</si>
  <si>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</si>
  <si>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</si>
  <si>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</si>
  <si>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</si>
  <si>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</si>
  <si>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</si>
  <si>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</si>
  <si>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</si>
  <si>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</si>
  <si>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</si>
  <si>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</si>
  <si>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</si>
  <si>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</si>
  <si>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</si>
  <si>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</si>
  <si>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</si>
  <si>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</si>
  <si>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</si>
  <si>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</si>
  <si>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</si>
  <si>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</si>
  <si>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</si>
  <si>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</si>
  <si>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</si>
  <si>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</si>
  <si>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</si>
  <si>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</si>
  <si>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</si>
  <si>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</si>
  <si>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</si>
  <si>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</si>
  <si>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</si>
  <si>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</si>
  <si>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</si>
  <si>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</si>
  <si>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</si>
  <si>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</si>
  <si>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</si>
  <si>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</si>
  <si>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</si>
  <si>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</si>
  <si>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</si>
  <si>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</si>
  <si>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</si>
  <si>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</si>
  <si>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</si>
  <si>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</si>
  <si>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</si>
  <si>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</si>
  <si>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</si>
  <si>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</si>
  <si>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</si>
  <si>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</si>
  <si>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</si>
  <si>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</si>
  <si>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</si>
  <si>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</si>
  <si>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</si>
  <si>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</si>
  <si>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</si>
  <si>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</si>
  <si>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</si>
  <si>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</si>
  <si>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</si>
  <si>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</si>
  <si>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</si>
  <si>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</si>
  <si>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</si>
  <si>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</si>
  <si>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</si>
  <si>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</si>
  <si>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</si>
  <si>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</si>
  <si>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</si>
  <si>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</si>
  <si>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</si>
  <si>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</si>
  <si>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</si>
  <si>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</si>
  <si>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</si>
  <si>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</si>
  <si>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</si>
  <si>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</si>
  <si>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</si>
  <si>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</si>
  <si>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</si>
  <si>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</si>
  <si>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</si>
  <si>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</si>
  <si>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</si>
  <si>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</si>
  <si>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</si>
  <si>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</si>
  <si>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</si>
  <si>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</si>
  <si>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</si>
  <si>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</si>
  <si>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</si>
  <si>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</si>
  <si>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</si>
  <si>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</si>
  <si>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</si>
  <si>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</si>
  <si>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</si>
  <si>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</si>
  <si>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</si>
  <si>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</si>
  <si>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</si>
  <si>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</si>
  <si>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</si>
  <si>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</si>
  <si>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</si>
  <si>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</si>
  <si>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</si>
  <si>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</si>
  <si>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</si>
  <si>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</si>
  <si>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</si>
  <si>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</si>
  <si>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</si>
  <si>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</si>
  <si>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</si>
  <si>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</si>
  <si>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</si>
  <si>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</si>
  <si>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</si>
  <si>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</si>
  <si>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</si>
  <si>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</si>
  <si>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</si>
  <si>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</si>
  <si>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</si>
  <si>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</si>
  <si>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</si>
  <si>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</si>
  <si>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</si>
  <si>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</si>
  <si>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</si>
  <si>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</si>
  <si>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</si>
  <si>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</si>
  <si>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</si>
  <si>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</si>
  <si>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</si>
  <si>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</si>
  <si>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</si>
  <si>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</si>
  <si>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</si>
  <si>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</si>
  <si>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</si>
  <si>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</si>
  <si>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</si>
  <si>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</si>
  <si>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</si>
  <si>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</si>
  <si>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</si>
  <si>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</si>
  <si>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</si>
  <si>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</si>
  <si>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</si>
  <si>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</si>
  <si>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</si>
  <si>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</si>
  <si>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</si>
  <si>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</si>
  <si>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</si>
  <si>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</si>
  <si>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</si>
  <si>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</si>
  <si>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</si>
  <si>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</si>
  <si>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</si>
  <si>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</si>
  <si>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</si>
  <si>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</si>
  <si>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</si>
  <si>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</si>
  <si>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</si>
  <si>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</si>
  <si>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</si>
  <si>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</si>
  <si>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</si>
  <si>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</si>
  <si>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</si>
  <si>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</si>
  <si>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</si>
  <si>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</si>
  <si>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</si>
  <si>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</si>
  <si>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</si>
  <si>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</si>
  <si>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</si>
  <si>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</si>
  <si>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</si>
  <si>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</si>
  <si>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</si>
  <si>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</si>
  <si>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</si>
  <si>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</si>
  <si>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</si>
  <si>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</si>
  <si>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</si>
  <si>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</si>
  <si>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</si>
  <si>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</si>
  <si>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</si>
  <si>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</si>
  <si>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</si>
  <si>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</si>
  <si>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</si>
  <si>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</si>
  <si>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</si>
  <si>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</si>
  <si>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</si>
  <si>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</si>
  <si>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</si>
  <si>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</si>
  <si>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</si>
  <si>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</si>
  <si>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</si>
  <si>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</si>
  <si>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</si>
  <si>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</si>
  <si>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</si>
  <si>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</si>
  <si>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</si>
  <si>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</si>
  <si>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</si>
  <si>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</si>
  <si>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</si>
  <si>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</si>
  <si>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</si>
  <si>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</si>
  <si>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</si>
  <si>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</si>
  <si>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</si>
  <si>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</si>
  <si>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</si>
  <si>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</si>
  <si>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</si>
  <si>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</si>
  <si>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</si>
  <si>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</si>
  <si>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</si>
  <si>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</si>
  <si>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</si>
  <si>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</si>
  <si>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</si>
  <si>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</si>
  <si>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</si>
  <si>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</si>
  <si>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</si>
  <si>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</si>
  <si>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</si>
  <si>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</si>
  <si>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</si>
  <si>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</si>
  <si>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</si>
  <si>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</si>
  <si>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</si>
  <si>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</si>
  <si>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</si>
  <si>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</si>
  <si>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</si>
  <si>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</si>
  <si>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</si>
  <si>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</si>
  <si>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</si>
  <si>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</si>
  <si>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</si>
  <si>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</si>
  <si>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</si>
  <si>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</si>
  <si>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</si>
  <si>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</si>
  <si>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</si>
  <si>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</si>
  <si>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</si>
  <si>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</si>
  <si>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</si>
  <si>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</si>
  <si>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</si>
  <si>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</si>
  <si>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</si>
  <si>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</si>
  <si>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</si>
  <si>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</si>
  <si>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</si>
  <si>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</si>
  <si>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</si>
  <si>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</si>
  <si>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</si>
  <si>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</si>
  <si>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</si>
  <si>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</si>
  <si>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</si>
  <si>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</si>
  <si>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</si>
  <si>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</si>
  <si>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</si>
  <si>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</si>
  <si>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</si>
  <si>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</si>
  <si>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</si>
  <si>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</si>
  <si>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</si>
  <si>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</si>
  <si>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</si>
  <si>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</si>
  <si>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</si>
  <si>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</si>
  <si>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</si>
  <si>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</si>
  <si>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</si>
  <si>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</si>
  <si>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</si>
  <si>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</si>
  <si>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</si>
  <si>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</si>
  <si>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</si>
  <si>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</si>
  <si>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</si>
  <si>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</si>
  <si>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</si>
  <si>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</si>
  <si>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</si>
  <si>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</si>
  <si>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</si>
  <si>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</si>
  <si>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</si>
  <si>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</si>
  <si>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</si>
  <si>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</si>
  <si>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</si>
  <si>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</si>
  <si>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</si>
  <si>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</si>
  <si>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</si>
  <si>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</si>
  <si>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</si>
  <si>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</si>
  <si>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</si>
  <si>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</si>
  <si>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</si>
  <si>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</si>
  <si>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</si>
  <si>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</si>
  <si>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</si>
  <si>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</si>
  <si>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</si>
  <si>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</si>
  <si>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</si>
  <si>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</si>
  <si>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</si>
  <si>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</si>
  <si>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</si>
  <si>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</si>
  <si>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</si>
  <si>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</si>
  <si>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</si>
  <si>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</si>
  <si>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</si>
  <si>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</si>
  <si>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</si>
  <si>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</si>
  <si>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</si>
  <si>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</si>
  <si>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</si>
  <si>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</si>
  <si>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</si>
  <si>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</si>
  <si>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</si>
  <si>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</si>
  <si>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</si>
  <si>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</si>
  <si>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</si>
  <si>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</si>
  <si>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</si>
  <si>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</si>
  <si>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</si>
  <si>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</si>
  <si>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</si>
  <si>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</si>
  <si>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</si>
  <si>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</si>
  <si>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</si>
  <si>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</si>
  <si>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</si>
  <si>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</si>
  <si>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</si>
  <si>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</si>
  <si>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</si>
  <si>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</si>
  <si>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</si>
  <si>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</si>
  <si>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</si>
  <si>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</si>
  <si>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</si>
  <si>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</si>
  <si>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</si>
  <si>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</si>
  <si>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</si>
  <si>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</si>
  <si>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</si>
  <si>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</si>
  <si>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</si>
  <si>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</si>
  <si>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</si>
  <si>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</si>
  <si>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</si>
  <si>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</si>
  <si>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</si>
  <si>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</si>
  <si>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</si>
  <si>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</si>
  <si>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</si>
  <si>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</si>
  <si>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</si>
  <si>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</si>
  <si>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</si>
  <si>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</si>
  <si>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</si>
  <si>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</si>
  <si>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</si>
  <si>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</si>
  <si>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</si>
  <si>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</si>
  <si>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</si>
  <si>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</si>
  <si>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</si>
  <si>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</si>
  <si>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</si>
  <si>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</si>
  <si>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</si>
  <si>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</si>
  <si>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</si>
  <si>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</si>
  <si>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</si>
  <si>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</si>
  <si>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</si>
  <si>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</si>
  <si>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</si>
  <si>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</si>
  <si>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</si>
  <si>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</si>
  <si>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</si>
  <si>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</si>
  <si>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</si>
  <si>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</si>
  <si>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</si>
  <si>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</si>
  <si>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</si>
  <si>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</si>
  <si>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</si>
  <si>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</si>
  <si>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</si>
  <si>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</si>
  <si>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</si>
  <si>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</si>
  <si>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</si>
  <si>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</si>
  <si>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</si>
  <si>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</si>
  <si>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</si>
  <si>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</si>
  <si>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</si>
  <si>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</si>
  <si>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</si>
  <si>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</si>
  <si>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</si>
  <si>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</si>
  <si>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</si>
  <si>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</si>
  <si>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</si>
  <si>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</si>
  <si>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</si>
  <si>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</si>
  <si>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</si>
  <si>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</si>
  <si>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</si>
  <si>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</si>
  <si>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</si>
  <si>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</si>
  <si>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</si>
  <si>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</si>
  <si>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</si>
  <si>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</si>
  <si>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</si>
  <si>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</si>
  <si>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</si>
  <si>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</si>
  <si>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</si>
  <si>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</si>
  <si>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</si>
  <si>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</si>
  <si>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</si>
  <si>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</si>
  <si>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</si>
  <si>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</si>
  <si>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</si>
  <si>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</si>
  <si>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</si>
  <si>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</si>
  <si>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</si>
  <si>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</si>
  <si>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</si>
  <si>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</si>
  <si>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</si>
  <si>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</si>
  <si>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</si>
  <si>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</si>
  <si>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</si>
  <si>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</si>
  <si>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</si>
  <si>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</si>
  <si>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</si>
  <si>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</si>
  <si>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</si>
  <si>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</si>
  <si>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</si>
  <si>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</si>
  <si>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</si>
  <si>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</si>
  <si>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</si>
  <si>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</si>
  <si>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</si>
  <si>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</si>
  <si>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</si>
  <si>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</si>
  <si>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</si>
  <si>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</si>
  <si>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</si>
  <si>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</si>
  <si>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</si>
  <si>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</si>
  <si>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</si>
  <si>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</si>
  <si>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</si>
  <si>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</si>
  <si>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</si>
  <si>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</si>
  <si>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</si>
  <si>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</si>
  <si>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</si>
  <si>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</si>
  <si>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</si>
  <si>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</si>
  <si>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</si>
  <si>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</si>
  <si>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</si>
  <si>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</si>
  <si>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</si>
  <si>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</si>
  <si>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</si>
  <si>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</si>
  <si>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</si>
  <si>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</si>
  <si>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</si>
  <si>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</si>
  <si>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</si>
  <si>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</si>
  <si>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</si>
  <si>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</si>
  <si>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</si>
  <si>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</si>
  <si>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</si>
  <si>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</si>
  <si>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</si>
  <si>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</si>
  <si>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</si>
  <si>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</si>
  <si>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</si>
  <si>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</si>
  <si>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</si>
  <si>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</si>
  <si>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</si>
  <si>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</si>
  <si>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</si>
  <si>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</si>
  <si>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</si>
  <si>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</si>
  <si>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</si>
  <si>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</si>
  <si>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</si>
  <si>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</si>
  <si>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</si>
  <si>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</si>
  <si>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</si>
  <si>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</si>
  <si>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</si>
  <si>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</si>
  <si>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</si>
  <si>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</si>
  <si>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</si>
  <si>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</si>
  <si>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</si>
  <si>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</si>
  <si>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</si>
  <si>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</si>
  <si>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</si>
  <si>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</si>
  <si>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</si>
  <si>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</si>
  <si>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</si>
  <si>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</si>
  <si>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</si>
  <si>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</si>
  <si>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</si>
  <si>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</si>
  <si>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</si>
  <si>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</si>
  <si>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</si>
  <si>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</si>
  <si>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</si>
  <si>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</si>
  <si>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</si>
  <si>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</si>
  <si>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</si>
  <si>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</si>
  <si>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</si>
  <si>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</si>
  <si>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</si>
  <si>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</si>
  <si>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</si>
  <si>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</si>
  <si>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</si>
  <si>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</si>
  <si>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</si>
  <si>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</si>
  <si>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</si>
  <si>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</si>
  <si>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</si>
  <si>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</si>
  <si>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</si>
  <si>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</si>
  <si>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</si>
  <si>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</si>
  <si>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</si>
  <si>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</si>
  <si>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</si>
  <si>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</si>
  <si>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</si>
  <si>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</si>
  <si>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</si>
  <si>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</si>
  <si>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</si>
  <si>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</si>
  <si>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</si>
  <si>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</si>
  <si>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</si>
  <si>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</si>
  <si>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</si>
  <si>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</si>
  <si>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</si>
  <si>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</si>
  <si>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</si>
  <si>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</si>
  <si>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</si>
  <si>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</si>
  <si>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</si>
  <si>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</si>
  <si>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</si>
  <si>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</si>
  <si>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</si>
  <si>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</si>
  <si>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</si>
  <si>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</si>
  <si>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</si>
  <si>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</si>
  <si>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</si>
  <si>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</si>
  <si>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</si>
  <si>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</si>
  <si>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</si>
  <si>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</si>
  <si>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</si>
  <si>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</si>
  <si>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</si>
  <si>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</si>
  <si>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</si>
  <si>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</si>
  <si>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</si>
  <si>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</si>
  <si>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</si>
  <si>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</si>
  <si>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</si>
  <si>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</si>
  <si>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</si>
  <si>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</si>
  <si>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</si>
  <si>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</si>
  <si>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</si>
  <si>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</si>
  <si>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</si>
  <si>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</si>
  <si>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</si>
  <si>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</si>
  <si>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</si>
  <si>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</si>
  <si>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</si>
  <si>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</si>
  <si>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</si>
  <si>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</si>
  <si>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</si>
  <si>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</si>
  <si>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</si>
  <si>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</si>
  <si>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</si>
  <si>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</si>
  <si>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</si>
  <si>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</si>
  <si>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</si>
  <si>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</si>
  <si>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</si>
  <si>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</si>
  <si>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</si>
  <si>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</si>
  <si>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</si>
  <si>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</si>
  <si>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</si>
  <si>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</si>
  <si>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</si>
  <si>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</si>
  <si>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</si>
  <si>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</si>
  <si>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</si>
  <si>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</si>
  <si>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</si>
  <si>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</si>
  <si>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</si>
  <si>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</si>
  <si>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</si>
  <si>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</si>
  <si>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</si>
  <si>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</si>
  <si>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</si>
  <si>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</si>
  <si>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</si>
  <si>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</si>
  <si>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</si>
  <si>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</si>
  <si>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</si>
  <si>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</si>
  <si>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</si>
  <si>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</si>
  <si>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</si>
  <si>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</si>
  <si>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</si>
  <si>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</si>
  <si>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</si>
  <si>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</si>
  <si>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</si>
  <si>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</si>
  <si>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</si>
  <si>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</si>
  <si>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</si>
  <si>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</si>
  <si>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</si>
  <si>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</si>
  <si>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</si>
  <si>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</si>
  <si>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</si>
  <si>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</si>
  <si>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</si>
  <si>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</si>
  <si>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</si>
  <si>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</si>
  <si>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</si>
  <si>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</si>
  <si>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</si>
  <si>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</si>
  <si>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</si>
  <si>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</si>
  <si>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</si>
  <si>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</si>
  <si>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</si>
  <si>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</si>
  <si>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</si>
  <si>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</si>
  <si>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</si>
  <si>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</si>
  <si>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</si>
  <si>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</si>
  <si>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</si>
  <si>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</si>
  <si>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</si>
  <si>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</si>
  <si>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</si>
  <si>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</si>
  <si>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</si>
  <si>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</si>
  <si>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</si>
  <si>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</si>
  <si>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</si>
  <si>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</si>
  <si>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</si>
  <si>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</si>
  <si>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</si>
  <si>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</si>
  <si>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</si>
  <si>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</si>
  <si>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</si>
  <si>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</si>
  <si>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</si>
  <si>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</si>
  <si>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</si>
  <si>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</si>
  <si>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</si>
  <si>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</si>
  <si>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</si>
  <si>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</si>
  <si>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</si>
  <si>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</si>
  <si>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</si>
  <si>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</si>
  <si>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</si>
  <si>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</si>
  <si>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</si>
  <si>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</si>
  <si>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</si>
  <si>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</si>
  <si>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</si>
  <si>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</si>
  <si>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</si>
  <si>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</si>
  <si>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</si>
  <si>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</si>
  <si>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</si>
  <si>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</si>
  <si>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</si>
  <si>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</si>
  <si>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</si>
  <si>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</si>
  <si>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</si>
  <si>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</si>
  <si>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</si>
  <si>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</si>
  <si>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</si>
  <si>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</si>
  <si>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</si>
  <si>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</si>
  <si>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</si>
  <si>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</si>
  <si>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</si>
  <si>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</si>
  <si>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</si>
  <si>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</si>
  <si>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</si>
  <si>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</si>
  <si>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</si>
  <si>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</si>
  <si>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</si>
  <si>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</si>
  <si>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</si>
  <si>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</si>
  <si>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</si>
  <si>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</si>
  <si>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</si>
  <si>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</si>
  <si>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</si>
  <si>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</si>
  <si>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</si>
  <si>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</si>
  <si>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</si>
  <si>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</si>
  <si>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</si>
  <si>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</si>
  <si>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</si>
  <si>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</si>
  <si>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</si>
  <si>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</si>
  <si>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</si>
  <si>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</si>
  <si>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</si>
  <si>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</si>
  <si>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</si>
  <si>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</si>
  <si>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</si>
  <si>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</si>
  <si>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</si>
  <si>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</si>
  <si>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</si>
  <si>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</si>
  <si>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</si>
  <si>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</si>
  <si>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</si>
  <si>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</si>
  <si>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</si>
  <si>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</si>
  <si>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</si>
  <si>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</si>
  <si>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</si>
  <si>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</si>
  <si>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</si>
  <si>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</si>
  <si>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</si>
  <si>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</si>
  <si>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</si>
  <si>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</si>
  <si>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</si>
  <si>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</si>
  <si>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</si>
  <si>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</si>
  <si>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</si>
  <si>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</si>
  <si>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</si>
  <si>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</si>
  <si>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</si>
  <si>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</si>
  <si>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</si>
  <si>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</si>
  <si>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</si>
  <si>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</si>
  <si>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</si>
  <si>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</si>
  <si>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</si>
  <si>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</si>
  <si>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</si>
  <si>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</si>
  <si>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</si>
  <si>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</si>
  <si>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</si>
  <si>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</si>
  <si>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</si>
  <si>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</si>
  <si>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</si>
  <si>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</si>
  <si>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</si>
  <si>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</si>
  <si>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</si>
  <si>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</si>
  <si>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</si>
  <si>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</si>
  <si>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</si>
  <si>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</si>
  <si>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</si>
  <si>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</si>
  <si>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</si>
  <si>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</si>
  <si>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</si>
  <si>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</si>
  <si>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</si>
  <si>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</si>
  <si>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</si>
  <si>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</si>
  <si>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</si>
  <si>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</si>
  <si>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</si>
  <si>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</si>
  <si>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</si>
  <si>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</si>
  <si>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</si>
  <si>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</si>
  <si>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</si>
  <si>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</si>
  <si>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</si>
  <si>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</si>
  <si>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</si>
  <si>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</si>
  <si>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</si>
  <si>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</si>
  <si>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</si>
  <si>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</si>
  <si>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</si>
  <si>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</si>
  <si>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</si>
  <si>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</si>
  <si>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</si>
  <si>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</si>
  <si>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</si>
  <si>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</si>
  <si>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</si>
  <si>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</si>
  <si>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</si>
  <si>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</si>
  <si>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</si>
  <si>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</si>
  <si>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</si>
  <si>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</si>
  <si>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</si>
  <si>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</si>
  <si>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</si>
  <si>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</si>
  <si>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</si>
  <si>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</si>
  <si>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</si>
  <si>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</si>
  <si>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</si>
  <si>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</si>
  <si>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</si>
  <si>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</si>
  <si>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</si>
  <si>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</si>
  <si>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</si>
  <si>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</si>
  <si>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</si>
  <si>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</si>
  <si>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</si>
  <si>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</si>
  <si>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</si>
  <si>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</si>
  <si>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</si>
  <si>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</si>
  <si>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</si>
  <si>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</si>
  <si>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</si>
  <si>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</si>
  <si>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</si>
  <si>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</si>
  <si>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</si>
  <si>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</si>
  <si>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</si>
  <si>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</si>
  <si>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</si>
  <si>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</si>
  <si>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</si>
  <si>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</si>
  <si>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</si>
  <si>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</si>
  <si>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</si>
  <si>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</si>
  <si>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</si>
  <si>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</si>
  <si>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</si>
  <si>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</si>
  <si>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</si>
  <si>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</si>
  <si>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</si>
  <si>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</si>
  <si>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</si>
  <si>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</si>
  <si>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</si>
  <si>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</si>
  <si>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</si>
  <si>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</si>
  <si>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</si>
  <si>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</si>
  <si>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</si>
  <si>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</si>
  <si>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</si>
  <si>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</si>
  <si>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</si>
  <si>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</si>
  <si>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</si>
  <si>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</si>
  <si>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</si>
  <si>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</si>
  <si>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</si>
  <si>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</si>
  <si>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</si>
  <si>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</si>
  <si>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</si>
  <si>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</si>
  <si>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</si>
  <si>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</si>
  <si>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</si>
  <si>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</si>
  <si>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</si>
  <si>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</si>
  <si>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</si>
  <si>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</si>
  <si>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</si>
  <si>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</si>
  <si>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</si>
  <si>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</si>
  <si>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</si>
  <si>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</si>
  <si>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</si>
  <si>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</si>
  <si>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</si>
  <si>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</si>
  <si>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</si>
  <si>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</si>
  <si>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</si>
  <si>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</si>
  <si>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</si>
  <si>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</si>
  <si>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</si>
  <si>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</si>
  <si>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</si>
  <si>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</si>
  <si>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</si>
  <si>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</si>
  <si>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</si>
  <si>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</si>
  <si>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</si>
  <si>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</si>
  <si>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</si>
  <si>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</si>
  <si>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</si>
  <si>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</si>
  <si>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</si>
  <si>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</si>
  <si>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</si>
  <si>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</si>
  <si>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</si>
  <si>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</si>
  <si>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</si>
  <si>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</si>
  <si>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</si>
  <si>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</si>
  <si>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</si>
  <si>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</si>
  <si>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</si>
  <si>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</si>
  <si>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</si>
  <si>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</si>
  <si>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</si>
  <si>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</si>
  <si>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</si>
  <si>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</si>
  <si>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</si>
  <si>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</si>
  <si>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</si>
  <si>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</si>
  <si>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</si>
  <si>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</si>
  <si>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</si>
  <si>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</si>
  <si>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</si>
  <si>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</si>
  <si>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</si>
  <si>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</si>
  <si>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</si>
  <si>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</si>
  <si>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</si>
  <si>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</si>
  <si>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</si>
  <si>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</si>
  <si>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</si>
  <si>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</si>
  <si>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</si>
  <si>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</si>
  <si>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</si>
  <si>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</si>
  <si>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</si>
  <si>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</si>
  <si>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</si>
  <si>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</si>
  <si>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</si>
  <si>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</si>
  <si>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</si>
  <si>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</si>
  <si>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</si>
  <si>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</si>
  <si>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</si>
  <si>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</si>
  <si>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</si>
  <si>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</si>
  <si>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</si>
  <si>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</si>
  <si>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</si>
  <si>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</si>
  <si>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</si>
  <si>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</si>
  <si>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</si>
  <si>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</si>
  <si>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</si>
  <si>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</si>
  <si>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</si>
  <si>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</si>
  <si>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</si>
  <si>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</si>
  <si>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</si>
  <si>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</si>
  <si>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</si>
  <si>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</si>
  <si>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</si>
  <si>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</si>
  <si>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</si>
  <si>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</si>
  <si>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</si>
  <si>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</si>
  <si>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</si>
  <si>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</si>
  <si>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</si>
  <si>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</si>
  <si>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</si>
  <si>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</si>
  <si>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</si>
  <si>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</si>
  <si>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</si>
  <si>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</si>
  <si>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</si>
  <si>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</si>
  <si>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</si>
  <si>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</si>
  <si>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</si>
  <si>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</si>
  <si>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</si>
  <si>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</si>
  <si>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</si>
  <si>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</si>
  <si>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</si>
  <si>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</si>
  <si>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</si>
  <si>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</si>
  <si>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</si>
  <si>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</si>
  <si>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</si>
  <si>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</si>
  <si>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</si>
  <si>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</si>
  <si>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</si>
  <si>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</si>
  <si>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</si>
  <si>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</si>
  <si>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</si>
  <si>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</si>
  <si>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</si>
  <si>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</si>
  <si>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</si>
  <si>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</si>
  <si>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</si>
  <si>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</si>
  <si>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</si>
  <si>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</si>
  <si>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</si>
  <si>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</si>
  <si>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</si>
  <si>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</si>
  <si>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</si>
  <si>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</si>
  <si>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</si>
  <si>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</si>
  <si>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</si>
  <si>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</si>
  <si>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</si>
  <si>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</si>
  <si>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</si>
  <si>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</si>
  <si>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</si>
  <si>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</si>
  <si>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</si>
  <si>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</si>
  <si>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</si>
  <si>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</si>
  <si>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</si>
  <si>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</si>
  <si>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</si>
  <si>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</si>
  <si>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</si>
  <si>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</si>
  <si>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</si>
  <si>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</si>
  <si>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</si>
  <si>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</si>
  <si>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</si>
  <si>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</si>
  <si>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</si>
  <si>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</si>
  <si>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</si>
  <si>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</si>
  <si>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</si>
  <si>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</si>
  <si>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</si>
  <si>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</si>
  <si>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</si>
  <si>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</si>
  <si>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</si>
  <si>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</si>
  <si>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</si>
  <si>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</si>
  <si>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</si>
  <si>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</si>
  <si>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</si>
  <si>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</si>
  <si>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</si>
  <si>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</si>
  <si>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</si>
  <si>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</si>
  <si>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</si>
  <si>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</si>
  <si>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</si>
  <si>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</si>
  <si>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</si>
  <si>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</si>
  <si>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</si>
  <si>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</si>
  <si>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</si>
  <si>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</si>
  <si>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</si>
  <si>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</si>
  <si>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</si>
  <si>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</si>
  <si>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</si>
  <si>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</si>
  <si>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</si>
  <si>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</si>
  <si>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</si>
  <si>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</si>
  <si>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</si>
  <si>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</si>
  <si>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</si>
  <si>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</si>
  <si>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</si>
  <si>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</si>
  <si>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</si>
  <si>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</si>
  <si>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</si>
  <si>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</si>
  <si>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</si>
  <si>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</si>
  <si>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</si>
  <si>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</si>
  <si>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</si>
  <si>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</si>
  <si>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</si>
  <si>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</si>
  <si>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</si>
  <si>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</si>
  <si>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</si>
  <si>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</si>
  <si>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</si>
  <si>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</si>
  <si>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</si>
  <si>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</si>
  <si>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</si>
  <si>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</si>
  <si>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</si>
  <si>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</si>
  <si>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</si>
  <si>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</si>
  <si>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</si>
  <si>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</si>
  <si>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</si>
  <si>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</si>
  <si>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</si>
  <si>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</si>
  <si>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</si>
  <si>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</si>
  <si>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</si>
  <si>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</si>
  <si>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</si>
  <si>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</si>
  <si>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</si>
  <si>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</si>
  <si>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</si>
  <si>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</si>
  <si>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</si>
  <si>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</si>
  <si>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</si>
  <si>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</si>
  <si>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</si>
  <si>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</si>
  <si>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</si>
  <si>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</si>
  <si>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</si>
  <si>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</si>
  <si>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</si>
  <si>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</si>
  <si>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</si>
  <si>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</si>
  <si>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</si>
  <si>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</si>
  <si>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</si>
  <si>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</si>
  <si>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</si>
  <si>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</si>
  <si>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</si>
  <si>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</si>
  <si>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</si>
  <si>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</si>
  <si>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</si>
  <si>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</si>
  <si>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</si>
  <si>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</si>
  <si>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</si>
  <si>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</si>
  <si>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</si>
  <si>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</si>
  <si>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</si>
  <si>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</si>
  <si>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</si>
  <si>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</si>
  <si>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</si>
  <si>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</si>
  <si>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</si>
  <si>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</si>
  <si>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</si>
  <si>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</si>
  <si>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</si>
  <si>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</si>
  <si>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</si>
  <si>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</si>
  <si>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</si>
  <si>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</si>
  <si>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</si>
  <si>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</si>
  <si>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</si>
  <si>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</si>
  <si>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</si>
  <si>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</si>
  <si>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</si>
  <si>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</si>
  <si>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</si>
  <si>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</si>
  <si>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</si>
  <si>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</si>
  <si>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</si>
  <si>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</si>
  <si>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</si>
  <si>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</si>
  <si>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</si>
  <si>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</si>
  <si>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</si>
  <si>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</si>
  <si>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</si>
  <si>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</si>
  <si>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</si>
  <si>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</si>
  <si>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</si>
  <si>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</si>
  <si>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</si>
  <si>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</si>
  <si>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</si>
  <si>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</si>
  <si>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</si>
  <si>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</si>
  <si>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</si>
  <si>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</si>
  <si>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</si>
  <si>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</si>
  <si>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</si>
  <si>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</si>
  <si>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</si>
  <si>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</si>
  <si>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</si>
  <si>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</si>
  <si>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</si>
  <si>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</si>
  <si>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</si>
  <si>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</si>
  <si>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</si>
  <si>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</si>
  <si>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</si>
  <si>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</si>
  <si>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</si>
  <si>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</si>
  <si>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</si>
  <si>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</si>
  <si>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</si>
  <si>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</si>
  <si>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</si>
  <si>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</si>
  <si>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</si>
  <si>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</si>
  <si>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</si>
  <si>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</si>
  <si>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</si>
  <si>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</si>
  <si>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</si>
  <si>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</si>
  <si>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</si>
  <si>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</si>
  <si>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</si>
  <si>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</si>
  <si>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</si>
  <si>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</si>
  <si>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</si>
  <si>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</si>
  <si>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</si>
  <si>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</si>
  <si>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</si>
  <si>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</si>
  <si>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</si>
  <si>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</si>
  <si>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</si>
  <si>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</si>
  <si>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</si>
  <si>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</si>
  <si>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</si>
  <si>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</si>
  <si>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</si>
  <si>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</si>
  <si>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</si>
  <si>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</si>
  <si>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</si>
  <si>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</si>
  <si>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</si>
  <si>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</si>
  <si>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</si>
  <si>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</si>
  <si>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</si>
  <si>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</si>
  <si>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</si>
  <si>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</si>
  <si>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</si>
  <si>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</si>
  <si>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</si>
  <si>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</si>
  <si>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</si>
  <si>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</si>
  <si>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</si>
  <si>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</si>
  <si>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</si>
  <si>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</si>
  <si>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</si>
  <si>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</si>
  <si>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</si>
  <si>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</si>
  <si>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</si>
  <si>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</si>
  <si>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</si>
  <si>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</si>
  <si>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</si>
  <si>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</si>
  <si>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</si>
  <si>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</si>
  <si>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</si>
  <si>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</si>
  <si>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</si>
  <si>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</si>
  <si>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</si>
  <si>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</si>
  <si>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</si>
  <si>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</si>
  <si>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</si>
  <si>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</si>
  <si>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</si>
  <si>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</si>
  <si>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</si>
  <si>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</si>
  <si>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</si>
  <si>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</si>
  <si>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</si>
  <si>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</si>
  <si>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</si>
  <si>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</si>
  <si>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</si>
  <si>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</si>
  <si>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</si>
  <si>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</si>
  <si>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</si>
  <si>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</si>
  <si>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</si>
  <si>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</si>
  <si>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</si>
  <si>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</si>
  <si>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</si>
  <si>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</si>
  <si>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</si>
  <si>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</si>
  <si>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</si>
  <si>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</si>
  <si>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</si>
  <si>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</si>
  <si>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</si>
  <si>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</si>
  <si>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</si>
  <si>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</si>
  <si>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</si>
  <si>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</si>
  <si>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</si>
  <si>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</si>
  <si>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</si>
  <si>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</si>
  <si>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</si>
  <si>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</si>
  <si>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</si>
  <si>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</si>
  <si>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</si>
  <si>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</si>
  <si>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</si>
  <si>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</si>
  <si>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</si>
  <si>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</si>
  <si>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</si>
  <si>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</si>
  <si>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</si>
  <si>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</si>
  <si>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</si>
  <si>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</si>
  <si>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</si>
  <si>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</si>
  <si>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</si>
  <si>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</si>
  <si>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</si>
  <si>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</si>
  <si>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</si>
  <si>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</si>
  <si>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</si>
  <si>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</si>
  <si>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</si>
  <si>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</si>
  <si>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</si>
  <si>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</si>
  <si>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</si>
  <si>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</si>
  <si>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</si>
  <si>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</si>
  <si>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</si>
  <si>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</si>
  <si>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</si>
  <si>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</si>
  <si>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</si>
  <si>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</si>
  <si>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</si>
  <si>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</si>
  <si>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</si>
  <si>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</si>
  <si>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</si>
  <si>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</si>
  <si>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</si>
  <si>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</si>
  <si>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</si>
  <si>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</si>
  <si>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</si>
  <si>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</si>
  <si>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</si>
  <si>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</si>
  <si>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</si>
  <si>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</si>
  <si>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</si>
  <si>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</si>
  <si>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</si>
  <si>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</si>
  <si>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</si>
  <si>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</si>
  <si>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</si>
  <si>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</si>
  <si>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</si>
  <si>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</si>
  <si>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</si>
  <si>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</si>
  <si>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</si>
  <si>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</si>
  <si>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</si>
  <si>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</si>
  <si>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</si>
  <si>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</si>
  <si>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</si>
  <si>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</si>
  <si>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</si>
  <si>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</si>
  <si>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</si>
  <si>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</si>
  <si>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</si>
  <si>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</si>
  <si>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</si>
  <si>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</si>
  <si>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</si>
  <si>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</si>
  <si>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</si>
  <si>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</si>
  <si>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</si>
  <si>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</si>
  <si>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</si>
  <si>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</si>
  <si>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</si>
  <si>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</si>
  <si>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</si>
  <si>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</si>
  <si>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</si>
  <si>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</si>
  <si>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</si>
  <si>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</si>
  <si>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</si>
  <si>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</si>
  <si>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</si>
  <si>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</si>
  <si>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</si>
  <si>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</si>
  <si>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</si>
  <si>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</si>
  <si>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</si>
  <si>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</si>
  <si>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</si>
  <si>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</si>
  <si>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</si>
  <si>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</si>
  <si>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</si>
  <si>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</si>
  <si>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</si>
  <si>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</si>
  <si>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</si>
  <si>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</si>
  <si>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</si>
  <si>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</si>
  <si>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</si>
  <si>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</si>
  <si>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</si>
  <si>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</si>
  <si>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</si>
  <si>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</si>
  <si>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</si>
  <si>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</si>
  <si>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</si>
  <si>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</si>
  <si>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</si>
  <si>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</si>
  <si>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</si>
  <si>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</si>
  <si>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</si>
  <si>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</si>
  <si>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</si>
  <si>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</si>
  <si>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</si>
  <si>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</si>
  <si>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</si>
  <si>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</si>
  <si>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</si>
  <si>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</si>
  <si>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</si>
  <si>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</si>
  <si>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</si>
  <si>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</si>
  <si>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</si>
  <si>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</si>
  <si>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</si>
  <si>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</si>
  <si>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</si>
  <si>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</si>
  <si>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</si>
  <si>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</si>
  <si>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</si>
  <si>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</si>
  <si>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</si>
  <si>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</si>
  <si>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</si>
  <si>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</si>
  <si>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</si>
  <si>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</si>
  <si>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</si>
  <si>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</si>
  <si>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</si>
  <si>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</si>
  <si>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</si>
  <si>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</si>
  <si>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</si>
  <si>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</si>
  <si>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</si>
  <si>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</si>
  <si>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</si>
  <si>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</si>
  <si>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</si>
  <si>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</si>
  <si>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</si>
  <si>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</si>
  <si>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</si>
  <si>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</si>
  <si>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</si>
  <si>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</si>
  <si>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</si>
  <si>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</si>
  <si>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</si>
  <si>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</si>
  <si>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</si>
  <si>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</si>
  <si>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</si>
  <si>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</si>
  <si>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</si>
  <si>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</si>
  <si>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</si>
  <si>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</si>
  <si>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</si>
  <si>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</si>
  <si>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</si>
  <si>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</si>
  <si>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</si>
  <si>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</si>
  <si>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</si>
  <si>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</si>
  <si>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</si>
  <si>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</si>
  <si>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</si>
  <si>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</si>
  <si>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</si>
  <si>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</si>
  <si>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</si>
  <si>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</si>
  <si>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</si>
  <si>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</si>
  <si>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</si>
  <si>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</si>
  <si>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</si>
  <si>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</si>
  <si>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</si>
  <si>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</si>
  <si>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</si>
  <si>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</si>
  <si>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</si>
  <si>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</si>
  <si>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</si>
  <si>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</si>
  <si>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</si>
  <si>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</si>
  <si>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</si>
  <si>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</si>
  <si>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</si>
  <si>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</si>
  <si>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</si>
  <si>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</si>
  <si>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</si>
  <si>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</si>
  <si>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</si>
  <si>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</si>
  <si>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</si>
  <si>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</si>
  <si>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</si>
  <si>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</si>
  <si>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</si>
  <si>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</si>
  <si>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</si>
  <si>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</si>
  <si>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</si>
  <si>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</si>
  <si>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</si>
  <si>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</si>
  <si>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</si>
  <si>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</si>
  <si>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</si>
  <si>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</si>
  <si>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</si>
  <si>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</si>
  <si>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</si>
  <si>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</si>
  <si>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</si>
  <si>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</si>
  <si>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</si>
  <si>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</si>
  <si>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</si>
  <si>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</si>
  <si>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</si>
  <si>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</si>
  <si>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</si>
  <si>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</si>
  <si>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</si>
  <si>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</si>
  <si>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</si>
  <si>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</si>
  <si>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</si>
  <si>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</si>
  <si>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</si>
  <si>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</si>
  <si>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</si>
  <si>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</si>
  <si>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</si>
  <si>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</si>
  <si>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</si>
  <si>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</si>
  <si>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</si>
  <si>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</si>
  <si>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</si>
  <si>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</si>
  <si>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</si>
  <si>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</si>
  <si>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</si>
  <si>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</si>
  <si>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</si>
  <si>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</si>
  <si>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</si>
  <si>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</si>
  <si>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</si>
  <si>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</si>
  <si>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</si>
  <si>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</si>
  <si>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</si>
  <si>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</si>
  <si>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</si>
  <si>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</si>
  <si>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</si>
  <si>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</si>
  <si>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</si>
  <si>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</si>
  <si>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</si>
  <si>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</si>
  <si>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</si>
  <si>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</si>
  <si>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</si>
  <si>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</si>
  <si>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</si>
  <si>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</si>
  <si>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</si>
  <si>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</si>
  <si>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</si>
  <si>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</si>
  <si>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</si>
  <si>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</si>
  <si>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</si>
  <si>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</si>
  <si>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</si>
  <si>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</si>
  <si>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</si>
  <si>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</si>
  <si>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</si>
  <si>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</si>
  <si>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</si>
  <si>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</si>
  <si>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</si>
  <si>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</si>
  <si>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</si>
  <si>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</si>
  <si>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</si>
  <si>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</si>
  <si>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</si>
  <si>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</si>
  <si>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</si>
  <si>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</si>
  <si>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</si>
  <si>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</si>
  <si>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</si>
  <si>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</si>
  <si>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</si>
  <si>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</si>
  <si>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</si>
  <si>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</si>
  <si>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</si>
  <si>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</si>
  <si>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</si>
  <si>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</si>
  <si>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</si>
  <si>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</si>
  <si>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</si>
  <si>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</si>
  <si>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</si>
  <si>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</si>
  <si>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</si>
  <si>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</si>
  <si>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</si>
  <si>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</si>
  <si>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</si>
  <si>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</si>
  <si>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</si>
  <si>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</si>
  <si>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</si>
  <si>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</si>
  <si>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</si>
  <si>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</si>
  <si>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</si>
  <si>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</si>
  <si>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</si>
  <si>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</si>
  <si>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</si>
  <si>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</si>
  <si>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</si>
  <si>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</si>
  <si>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</si>
  <si>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</si>
  <si>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</si>
  <si>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</si>
  <si>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</si>
  <si>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</si>
  <si>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</si>
  <si>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</si>
  <si>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</si>
  <si>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</si>
  <si>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</si>
  <si>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</si>
  <si>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</si>
  <si>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</si>
  <si>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</si>
  <si>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</si>
  <si>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</si>
  <si>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</si>
  <si>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</si>
  <si>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</si>
  <si>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</si>
  <si>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</si>
  <si>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</si>
  <si>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</si>
  <si>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</si>
  <si>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</si>
  <si>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</si>
  <si>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</si>
  <si>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</si>
  <si>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</si>
  <si>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</si>
  <si>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</si>
  <si>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</si>
  <si>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</si>
  <si>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</si>
  <si>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</si>
  <si>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</si>
  <si>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</si>
  <si>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</si>
  <si>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</si>
  <si>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</si>
  <si>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</si>
  <si>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</si>
  <si>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</si>
  <si>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</si>
  <si>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</si>
  <si>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</si>
  <si>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</si>
  <si>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</si>
  <si>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</si>
  <si>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</si>
  <si>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</si>
  <si>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</si>
  <si>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</si>
  <si>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</si>
  <si>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</si>
  <si>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</si>
  <si>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</si>
  <si>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</si>
  <si>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</si>
  <si>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</si>
  <si>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</si>
  <si>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</si>
  <si>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</si>
  <si>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</si>
  <si>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</si>
  <si>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</si>
  <si>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</si>
  <si>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</si>
  <si>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</si>
  <si>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</si>
  <si>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</si>
  <si>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</si>
  <si>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</si>
  <si>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</si>
  <si>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</si>
  <si>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</si>
  <si>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</si>
  <si>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</si>
  <si>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</si>
  <si>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</si>
  <si>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</si>
  <si>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</si>
  <si>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</si>
  <si>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</si>
  <si>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</si>
  <si>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</si>
  <si>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</si>
  <si>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</si>
  <si>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</si>
  <si>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</si>
  <si>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</si>
  <si>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</si>
  <si>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</si>
  <si>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</si>
  <si>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</si>
  <si>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</si>
  <si>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</si>
  <si>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</si>
  <si>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</si>
  <si>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</si>
  <si>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</si>
  <si>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</si>
  <si>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</si>
  <si>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</si>
  <si>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</si>
  <si>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</si>
  <si>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</si>
  <si>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</si>
  <si>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</si>
  <si>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</si>
  <si>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</si>
  <si>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</si>
  <si>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</si>
  <si>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</si>
  <si>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</si>
  <si>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</si>
  <si>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</si>
  <si>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</si>
  <si>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</si>
  <si>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</si>
  <si>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</si>
  <si>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</si>
  <si>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</si>
  <si>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</si>
  <si>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</si>
  <si>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</si>
  <si>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</si>
  <si>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</si>
  <si>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</si>
  <si>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</si>
  <si>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</si>
  <si>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</si>
  <si>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</si>
  <si>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</si>
  <si>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</si>
  <si>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</si>
  <si>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</si>
  <si>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</si>
  <si>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</si>
  <si>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</si>
  <si>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</si>
  <si>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</si>
  <si>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</si>
  <si>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</si>
  <si>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</si>
  <si>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</si>
  <si>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</si>
  <si>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</si>
  <si>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</si>
  <si>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</si>
  <si>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</si>
  <si>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</si>
  <si>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</si>
  <si>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</si>
  <si>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</si>
  <si>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</si>
  <si>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</si>
  <si>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</si>
  <si>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</si>
  <si>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</si>
  <si>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</si>
  <si>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</si>
  <si>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</si>
  <si>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</si>
  <si>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</si>
  <si>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</si>
  <si>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</si>
  <si>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</si>
  <si>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</si>
  <si>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</si>
  <si>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</si>
  <si>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</si>
  <si>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</si>
  <si>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</si>
  <si>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</si>
  <si>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</si>
  <si>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</si>
  <si>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</si>
  <si>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</si>
  <si>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</si>
  <si>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</si>
  <si>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</si>
  <si>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</si>
  <si>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</si>
  <si>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</si>
  <si>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</si>
  <si>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</si>
  <si>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</si>
  <si>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</si>
  <si>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</si>
  <si>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</si>
  <si>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</si>
  <si>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</si>
  <si>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</si>
  <si>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</si>
  <si>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</si>
  <si>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</si>
  <si>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</si>
  <si>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</si>
  <si>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</si>
  <si>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</si>
  <si>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</si>
  <si>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</si>
  <si>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</si>
  <si>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</si>
  <si>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</si>
  <si>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</si>
  <si>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</si>
  <si>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</si>
  <si>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</si>
  <si>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</si>
  <si>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</si>
  <si>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</si>
  <si>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</si>
  <si>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</si>
  <si>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</si>
  <si>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</si>
  <si>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</si>
  <si>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</si>
  <si>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</si>
  <si>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</si>
  <si>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</si>
  <si>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</si>
  <si>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</si>
  <si>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</si>
  <si>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</si>
  <si>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</si>
  <si>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</si>
  <si>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</si>
  <si>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</si>
  <si>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</si>
  <si>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</si>
  <si>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</si>
  <si>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</si>
  <si>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</si>
  <si>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</si>
  <si>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</si>
  <si>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</si>
  <si>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</si>
  <si>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</si>
  <si>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</si>
  <si>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</si>
  <si>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</si>
  <si>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</si>
  <si>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</si>
  <si>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</si>
  <si>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</si>
  <si>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</si>
  <si>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</si>
  <si>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</si>
  <si>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</si>
  <si>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</si>
  <si>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</si>
  <si>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</si>
  <si>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</si>
  <si>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</si>
  <si>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</si>
  <si>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</si>
  <si>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</si>
  <si>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</si>
  <si>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</si>
  <si>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</si>
  <si>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</si>
  <si>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</si>
  <si>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</si>
  <si>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</si>
  <si>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</si>
  <si>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</si>
  <si>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</si>
  <si>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</si>
  <si>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</si>
  <si>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</si>
  <si>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</si>
  <si>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</si>
  <si>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</si>
  <si>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</si>
  <si>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</si>
  <si>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</si>
  <si>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</si>
  <si>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</si>
  <si>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</si>
  <si>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</si>
  <si>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</si>
  <si>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</si>
  <si>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</si>
  <si>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</si>
  <si>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</si>
  <si>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</si>
  <si>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</si>
  <si>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</si>
  <si>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</si>
  <si>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</si>
  <si>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</si>
  <si>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</si>
  <si>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</si>
  <si>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</si>
  <si>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</si>
  <si>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</si>
  <si>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</si>
  <si>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</si>
  <si>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</si>
  <si>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</si>
  <si>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</si>
  <si>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</si>
  <si>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</si>
  <si>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</si>
  <si>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</si>
  <si>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</si>
  <si>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</si>
  <si>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</si>
  <si>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</si>
  <si>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</si>
  <si>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</si>
  <si>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</si>
  <si>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</si>
  <si>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</si>
  <si>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</si>
  <si>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</si>
  <si>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</si>
  <si>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</si>
  <si>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</si>
  <si>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</si>
  <si>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</si>
  <si>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</si>
  <si>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</si>
  <si>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</si>
  <si>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</si>
  <si>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</si>
  <si>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</si>
  <si>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</si>
  <si>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</si>
  <si>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</si>
  <si>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</si>
  <si>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</si>
  <si>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</si>
  <si>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</si>
  <si>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</si>
  <si>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</si>
  <si>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</si>
  <si>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</si>
  <si>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</si>
  <si>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</si>
  <si>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</si>
  <si>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</si>
  <si>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</si>
  <si>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</si>
  <si>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</si>
  <si>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</si>
  <si>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</si>
  <si>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</si>
  <si>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</si>
  <si>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</si>
  <si>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</si>
  <si>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</si>
  <si>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</si>
  <si>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</si>
  <si>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</si>
  <si>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</si>
  <si>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</si>
  <si>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</si>
  <si>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</si>
  <si>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</si>
  <si>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</si>
  <si>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</si>
  <si>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</si>
  <si>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</si>
  <si>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</si>
  <si>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</si>
  <si>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</si>
  <si>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</si>
  <si>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</si>
  <si>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</si>
  <si>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</si>
  <si>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</si>
  <si>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</si>
  <si>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</si>
  <si>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</si>
  <si>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</si>
  <si>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</si>
  <si>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</si>
  <si>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</si>
  <si>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</si>
  <si>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</si>
  <si>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</si>
  <si>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</si>
  <si>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</si>
  <si>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</si>
  <si>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</si>
  <si>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</si>
  <si>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</si>
  <si>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</si>
  <si>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</si>
  <si>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</si>
  <si>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</si>
  <si>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</si>
  <si>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</si>
  <si>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</si>
  <si>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</si>
  <si>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</si>
  <si>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</si>
  <si>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</si>
  <si>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</si>
  <si>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</si>
  <si>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</si>
  <si>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</si>
  <si>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</si>
  <si>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</si>
  <si>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</si>
  <si>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</si>
  <si>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</si>
  <si>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</si>
  <si>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</si>
  <si>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</si>
  <si>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</si>
  <si>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</si>
  <si>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</si>
  <si>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</si>
  <si>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</si>
  <si>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</si>
  <si>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</si>
  <si>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</si>
  <si>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</si>
  <si>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</si>
  <si>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</si>
  <si>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</si>
  <si>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</si>
  <si>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</si>
  <si>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</si>
  <si>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</si>
  <si>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</si>
  <si>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</si>
  <si>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</si>
  <si>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</si>
  <si>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</si>
  <si>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</si>
  <si>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</si>
  <si>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</si>
  <si>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</si>
  <si>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</si>
  <si>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</si>
  <si>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</si>
  <si>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</si>
  <si>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</si>
  <si>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</si>
  <si>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</si>
  <si>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</si>
  <si>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</si>
  <si>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</si>
  <si>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</si>
  <si>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</si>
  <si>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</si>
  <si>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</si>
  <si>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</si>
  <si>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</si>
  <si>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</si>
  <si>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</si>
  <si>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</si>
  <si>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</si>
  <si>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</si>
  <si>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</si>
  <si>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</si>
  <si>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</si>
  <si>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</si>
  <si>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</si>
  <si>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</si>
  <si>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</si>
  <si>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</si>
  <si>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</si>
  <si>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</si>
  <si>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</si>
  <si>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</si>
  <si>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</si>
  <si>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</si>
  <si>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</si>
  <si>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</si>
  <si>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</si>
  <si>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</si>
  <si>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</si>
  <si>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</si>
  <si>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</si>
  <si>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</si>
  <si>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</si>
  <si>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</si>
  <si>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</si>
  <si>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</si>
  <si>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</si>
  <si>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</si>
  <si>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</si>
  <si>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</si>
  <si>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</si>
  <si>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</si>
  <si>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</si>
  <si>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</si>
  <si>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</si>
  <si>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</si>
  <si>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</si>
  <si>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</si>
  <si>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</si>
  <si>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</si>
  <si>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</si>
  <si>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</si>
  <si>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</si>
  <si>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</si>
  <si>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</si>
  <si>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</si>
  <si>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</si>
  <si>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</si>
  <si>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</si>
  <si>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</si>
  <si>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</si>
  <si>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</si>
  <si>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</si>
  <si>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</si>
  <si>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</si>
  <si>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</si>
  <si>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</si>
  <si>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</si>
  <si>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</si>
  <si>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</si>
  <si>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</si>
  <si>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</si>
  <si>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</si>
  <si>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</si>
  <si>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</si>
  <si>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</si>
  <si>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</si>
  <si>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</si>
  <si>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</si>
  <si>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</si>
  <si>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</si>
  <si>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</si>
  <si>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</si>
  <si>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</si>
  <si>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</si>
  <si>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</si>
  <si>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</si>
  <si>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</si>
  <si>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</si>
  <si>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</si>
  <si>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</si>
  <si>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</si>
  <si>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</si>
  <si>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</si>
  <si>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</si>
  <si>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</si>
  <si>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</si>
  <si>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</si>
  <si>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</si>
  <si>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</si>
  <si>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</si>
  <si>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</si>
  <si>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</si>
  <si>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</si>
  <si>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</si>
  <si>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</si>
  <si>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</si>
  <si>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</si>
  <si>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</si>
  <si>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</si>
  <si>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</si>
  <si>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</si>
  <si>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</si>
  <si>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</si>
  <si>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</si>
  <si>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</si>
  <si>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</si>
  <si>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</si>
  <si>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</si>
  <si>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</si>
  <si>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</si>
  <si>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</si>
  <si>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</si>
  <si>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</si>
  <si>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</si>
  <si>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</si>
  <si>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</si>
  <si>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</si>
  <si>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</si>
  <si>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</si>
  <si>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</si>
  <si>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</si>
  <si>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</si>
  <si>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</si>
  <si>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</si>
  <si>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</si>
  <si>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</si>
  <si>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</si>
  <si>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</si>
  <si>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</si>
  <si>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</si>
  <si>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</si>
  <si>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</si>
  <si>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</si>
  <si>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</si>
  <si>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</si>
  <si>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</si>
  <si>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</si>
  <si>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</si>
  <si>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</si>
  <si>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</si>
  <si>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</si>
  <si>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</si>
  <si>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</si>
  <si>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</si>
  <si>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</si>
  <si>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</si>
  <si>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</si>
  <si>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</si>
  <si>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</si>
  <si>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</si>
  <si>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</si>
  <si>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</si>
  <si>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</si>
  <si>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</si>
  <si>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</si>
  <si>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</si>
  <si>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</si>
  <si>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</si>
  <si>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</si>
  <si>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</si>
  <si>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</si>
  <si>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</si>
  <si>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</si>
  <si>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</si>
  <si>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</si>
  <si>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</si>
  <si>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</si>
  <si>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</si>
  <si>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</si>
  <si>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</si>
  <si>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</si>
  <si>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</si>
  <si>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</si>
  <si>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</si>
  <si>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</si>
  <si>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</si>
  <si>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</si>
  <si>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</si>
  <si>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</si>
  <si>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</si>
  <si>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</si>
  <si>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</si>
  <si>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</si>
  <si>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</si>
  <si>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</si>
  <si>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</si>
  <si>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</si>
  <si>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</si>
  <si>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</si>
  <si>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</si>
  <si>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</si>
  <si>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</si>
  <si>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</si>
  <si>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</si>
  <si>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</si>
  <si>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</si>
  <si>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</si>
  <si>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</si>
  <si>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</si>
  <si>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</si>
  <si>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</si>
  <si>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</si>
  <si>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</si>
  <si>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</si>
  <si>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</si>
  <si>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</si>
  <si>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</si>
  <si>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</si>
  <si>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</si>
  <si>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</si>
  <si>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</si>
  <si>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</si>
  <si>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</si>
  <si>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</si>
  <si>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</si>
  <si>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</si>
  <si>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</si>
  <si>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</si>
  <si>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</si>
  <si>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</si>
  <si>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</si>
  <si>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</si>
  <si>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</si>
  <si>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</si>
  <si>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</si>
  <si>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</si>
  <si>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</si>
  <si>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</si>
  <si>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</si>
  <si>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</si>
  <si>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</si>
  <si>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</si>
  <si>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</si>
  <si>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</si>
  <si>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</si>
  <si>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</si>
  <si>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</si>
  <si>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</si>
  <si>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</si>
  <si>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</si>
  <si>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</si>
  <si>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</si>
  <si>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</si>
  <si>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</si>
  <si>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</si>
  <si>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</si>
  <si>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</si>
  <si>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</si>
  <si>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</si>
  <si>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</si>
  <si>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</si>
  <si>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</si>
  <si>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</si>
  <si>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</si>
  <si>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</si>
  <si>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</si>
  <si>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</si>
  <si>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</si>
  <si>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</si>
  <si>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</si>
  <si>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</si>
  <si>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</si>
  <si>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</si>
  <si>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</si>
  <si>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</si>
  <si>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</si>
  <si>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</si>
  <si>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</si>
  <si>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</si>
  <si>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</si>
  <si>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</si>
  <si>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</si>
  <si>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</si>
  <si>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</si>
  <si>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</si>
  <si>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</si>
  <si>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</si>
  <si>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</si>
  <si>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</si>
  <si>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</si>
  <si>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</si>
  <si>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</si>
  <si>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</si>
  <si>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</si>
  <si>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</si>
  <si>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</si>
  <si>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</si>
  <si>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</si>
  <si>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</si>
  <si>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</si>
  <si>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</si>
  <si>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</si>
  <si>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</si>
  <si>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</si>
  <si>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</si>
  <si>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</si>
  <si>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</si>
  <si>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</si>
  <si>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</si>
  <si>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</si>
  <si>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</si>
  <si>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</si>
  <si>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</si>
  <si>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</si>
  <si>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</si>
  <si>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</si>
  <si>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</si>
  <si>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</si>
  <si>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</si>
  <si>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</si>
  <si>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</si>
  <si>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</si>
  <si>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</si>
  <si>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</si>
  <si>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</si>
  <si>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</si>
  <si>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</si>
  <si>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</si>
  <si>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</si>
  <si>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</si>
  <si>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</si>
  <si>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</si>
  <si>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</si>
  <si>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</si>
  <si>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</si>
  <si>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</si>
  <si>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</si>
  <si>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</si>
  <si>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</si>
  <si>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</si>
  <si>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</si>
  <si>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</si>
  <si>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</si>
  <si>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</si>
  <si>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</si>
  <si>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</si>
  <si>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</si>
  <si>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</si>
  <si>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</si>
  <si>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</si>
  <si>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</si>
  <si>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</si>
  <si>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</si>
  <si>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</si>
  <si>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</si>
  <si>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</si>
  <si>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</si>
  <si>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</si>
  <si>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</si>
  <si>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</si>
  <si>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</si>
  <si>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</si>
  <si>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</si>
  <si>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</si>
  <si>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</si>
  <si>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</si>
  <si>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</si>
  <si>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</si>
  <si>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</si>
  <si>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</si>
  <si>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</si>
  <si>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</si>
  <si>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</si>
  <si>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</si>
  <si>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</si>
  <si>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</si>
  <si>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</si>
  <si>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</si>
  <si>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</si>
  <si>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</si>
  <si>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</si>
  <si>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</si>
  <si>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</si>
  <si>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</si>
  <si>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</si>
  <si>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</si>
  <si>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</si>
  <si>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</si>
  <si>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</si>
  <si>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</si>
  <si>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</si>
  <si>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</si>
  <si>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</si>
  <si>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</si>
  <si>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</si>
  <si>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</si>
  <si>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</si>
  <si>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</si>
  <si>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</si>
  <si>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</si>
  <si>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</si>
  <si>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</si>
  <si>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</si>
  <si>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</si>
  <si>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</si>
  <si>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</si>
  <si>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</si>
  <si>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</si>
  <si>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</si>
  <si>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</si>
  <si>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</si>
  <si>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</si>
  <si>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</si>
  <si>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</si>
  <si>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</si>
  <si>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</si>
  <si>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</si>
  <si>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</si>
  <si>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</si>
  <si>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</si>
  <si>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</si>
  <si>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</si>
  <si>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</si>
  <si>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</si>
  <si>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</si>
  <si>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</si>
  <si>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</si>
  <si>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</si>
  <si>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</si>
  <si>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</si>
  <si>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</si>
  <si>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</si>
  <si>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</si>
  <si>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</si>
  <si>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</si>
  <si>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</si>
  <si>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</si>
  <si>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</si>
  <si>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</si>
  <si>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</si>
  <si>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</si>
  <si>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</si>
  <si>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</si>
  <si>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</si>
  <si>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</si>
  <si>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</si>
  <si>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</si>
  <si>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</si>
  <si>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</si>
  <si>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</si>
  <si>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</si>
  <si>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</si>
  <si>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</si>
  <si>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</si>
  <si>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</si>
  <si>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</si>
  <si>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</si>
  <si>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</si>
  <si>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</si>
  <si>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</si>
  <si>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</si>
  <si>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</si>
  <si>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</si>
  <si>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</si>
  <si>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</si>
  <si>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</si>
  <si>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</si>
  <si>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</si>
  <si>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</si>
  <si>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</si>
  <si>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</si>
  <si>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</si>
  <si>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</si>
  <si>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</si>
  <si>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</si>
  <si>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</si>
  <si>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</si>
  <si>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</si>
  <si>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</si>
  <si>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</si>
  <si>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</si>
  <si>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</si>
  <si>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</si>
  <si>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</si>
  <si>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</si>
  <si>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</si>
  <si>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</si>
  <si>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</si>
  <si>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</si>
  <si>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</si>
  <si>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</si>
  <si>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</si>
  <si>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</si>
  <si>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</si>
  <si>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</si>
  <si>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</si>
  <si>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</si>
  <si>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</si>
  <si>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</si>
  <si>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</si>
  <si>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</si>
  <si>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</si>
  <si>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</si>
  <si>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</si>
  <si>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</si>
  <si>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</si>
  <si>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</si>
  <si>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</si>
  <si>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</si>
  <si>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</si>
  <si>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</si>
  <si>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</si>
  <si>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</si>
  <si>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</si>
  <si>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</si>
  <si>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</si>
  <si>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</si>
  <si>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</si>
  <si>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</si>
  <si>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</si>
  <si>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</si>
  <si>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</si>
  <si>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</si>
  <si>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</si>
  <si>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</si>
  <si>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</si>
  <si>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</si>
  <si>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</si>
  <si>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</si>
  <si>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</si>
  <si>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</si>
  <si>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</si>
  <si>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</si>
  <si>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</si>
  <si>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</si>
  <si>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</si>
  <si>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</si>
  <si>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</si>
  <si>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</si>
  <si>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</si>
  <si>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</si>
  <si>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</si>
  <si>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</si>
  <si>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</si>
  <si>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</si>
  <si>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</si>
  <si>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</si>
  <si>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</si>
  <si>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</si>
  <si>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</si>
  <si>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</si>
  <si>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</si>
  <si>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</si>
  <si>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</si>
  <si>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</si>
  <si>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</si>
  <si>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</si>
  <si>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</si>
  <si>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</si>
  <si>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</si>
  <si>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</si>
  <si>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</si>
  <si>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</si>
  <si>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</si>
  <si>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</si>
  <si>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</si>
  <si>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</si>
  <si>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</si>
  <si>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</si>
  <si>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</si>
  <si>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</si>
  <si>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</si>
  <si>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</si>
  <si>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</si>
  <si>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</si>
  <si>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</si>
  <si>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</si>
  <si>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</si>
  <si>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</si>
  <si>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</si>
  <si>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</si>
  <si>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</si>
  <si>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</si>
  <si>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</si>
  <si>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</si>
  <si>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</si>
  <si>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</si>
  <si>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</si>
  <si>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</si>
  <si>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</si>
  <si>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</si>
  <si>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</si>
  <si>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</si>
  <si>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</si>
  <si>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</si>
  <si>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</si>
  <si>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</si>
  <si>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</si>
  <si>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</si>
  <si>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</si>
  <si>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</si>
  <si>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</si>
  <si>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</si>
  <si>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</si>
  <si>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</si>
  <si>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</si>
  <si>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</si>
  <si>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</si>
  <si>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</si>
  <si>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</si>
  <si>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</si>
  <si>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</si>
  <si>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</si>
  <si>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</si>
  <si>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</si>
  <si>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</si>
  <si>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</si>
  <si>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</si>
  <si>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</si>
  <si>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</si>
  <si>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</si>
  <si>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</si>
  <si>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</si>
  <si>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</si>
  <si>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</si>
  <si>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</si>
  <si>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</si>
  <si>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</si>
  <si>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</si>
  <si>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</si>
  <si>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</si>
  <si>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</si>
  <si>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</si>
  <si>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</si>
  <si>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</si>
  <si>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</si>
  <si>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</si>
  <si>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</si>
  <si>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</si>
  <si>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</si>
  <si>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</si>
  <si>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</si>
  <si>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</si>
  <si>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</si>
  <si>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</si>
  <si>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</si>
  <si>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</si>
  <si>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</si>
  <si>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</si>
  <si>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</si>
  <si>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</si>
  <si>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</si>
  <si>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</si>
  <si>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</si>
  <si>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</si>
  <si>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</si>
  <si>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</si>
  <si>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</si>
  <si>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</si>
  <si>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</si>
  <si>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</si>
  <si>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</si>
  <si>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</si>
  <si>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</si>
  <si>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</si>
  <si>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</si>
  <si>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</si>
  <si>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</si>
  <si>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</si>
  <si>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</si>
  <si>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</si>
  <si>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</si>
  <si>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</si>
  <si>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</si>
  <si>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</si>
  <si>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</si>
  <si>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</si>
  <si>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</si>
  <si>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</si>
  <si>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</si>
  <si>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</si>
  <si>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</si>
  <si>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</si>
  <si>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</si>
  <si>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</si>
  <si>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</si>
  <si>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</si>
  <si>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</si>
  <si>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</si>
  <si>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</si>
  <si>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</si>
  <si>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</si>
  <si>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</si>
  <si>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</si>
  <si>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</si>
  <si>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</si>
  <si>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</si>
  <si>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</si>
  <si>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</si>
  <si>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</si>
  <si>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</si>
  <si>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</si>
  <si>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</si>
  <si>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</si>
  <si>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</si>
  <si>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</si>
  <si>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</si>
  <si>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</si>
  <si>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</si>
  <si>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</si>
  <si>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</si>
  <si>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</si>
  <si>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</si>
  <si>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</si>
  <si>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</si>
  <si>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</si>
  <si>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</si>
  <si>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</si>
  <si>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</si>
  <si>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</si>
  <si>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</si>
  <si>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</si>
  <si>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</si>
  <si>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</si>
  <si>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</si>
  <si>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</si>
  <si>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</si>
  <si>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</si>
  <si>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</si>
  <si>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</si>
  <si>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</si>
  <si>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</si>
  <si>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</si>
  <si>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</si>
  <si>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</si>
  <si>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</si>
  <si>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</si>
  <si>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</si>
  <si>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</si>
  <si>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</si>
  <si>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</si>
  <si>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</si>
  <si>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</si>
  <si>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</si>
  <si>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</si>
  <si>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</si>
  <si>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</si>
  <si>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</si>
  <si>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</si>
  <si>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</si>
  <si>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</si>
  <si>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</si>
  <si>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</si>
  <si>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</si>
  <si>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</si>
  <si>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</si>
  <si>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</si>
  <si>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</si>
  <si>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</si>
  <si>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</si>
  <si>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</si>
  <si>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</si>
  <si>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</si>
  <si>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</si>
  <si>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</si>
  <si>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</si>
  <si>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</si>
  <si>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</si>
  <si>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</si>
  <si>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</si>
  <si>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</si>
  <si>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</si>
  <si>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</si>
  <si>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</si>
  <si>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</si>
  <si>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</si>
  <si>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</si>
  <si>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</si>
  <si>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</si>
  <si>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</si>
  <si>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</si>
  <si>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</si>
  <si>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</si>
  <si>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</si>
  <si>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</si>
  <si>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</si>
  <si>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</si>
  <si>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</si>
  <si>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</si>
  <si>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</si>
  <si>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</si>
  <si>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</si>
  <si>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</si>
  <si>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</si>
  <si>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</si>
  <si>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</si>
  <si>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</si>
  <si>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</si>
  <si>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</si>
  <si>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</si>
  <si>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</si>
  <si>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</si>
  <si>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</si>
  <si>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</si>
  <si>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</si>
  <si>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</si>
  <si>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</si>
  <si>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</si>
  <si>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</si>
  <si>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</si>
  <si>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</si>
  <si>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</si>
  <si>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</si>
  <si>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</si>
  <si>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</si>
  <si>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</si>
  <si>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</si>
  <si>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</si>
  <si>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</si>
  <si>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</si>
  <si>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</si>
  <si>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</si>
  <si>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</si>
  <si>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</si>
  <si>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</si>
  <si>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</si>
  <si>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</si>
  <si>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</si>
  <si>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</si>
  <si>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</si>
  <si>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</si>
  <si>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</si>
  <si>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</si>
  <si>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</si>
  <si>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</si>
  <si>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</si>
  <si>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</si>
  <si>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</si>
  <si>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</si>
  <si>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</si>
  <si>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</si>
  <si>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</si>
  <si>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</si>
  <si>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</si>
  <si>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</si>
  <si>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</si>
  <si>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</si>
  <si>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</si>
  <si>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</si>
  <si>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</si>
  <si>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</si>
  <si>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</si>
  <si>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</si>
  <si>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</si>
  <si>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</si>
  <si>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</si>
  <si>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</si>
  <si>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</si>
  <si>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</si>
  <si>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</si>
  <si>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</si>
  <si>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</si>
  <si>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</si>
  <si>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</si>
  <si>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</si>
  <si>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</si>
  <si>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</si>
  <si>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</si>
  <si>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</si>
  <si>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</si>
  <si>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</si>
  <si>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</si>
  <si>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</si>
  <si>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</si>
  <si>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</si>
  <si>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</si>
  <si>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</si>
  <si>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</si>
  <si>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</si>
  <si>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</si>
  <si>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</si>
  <si>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</si>
  <si>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</si>
  <si>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</si>
  <si>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</si>
  <si>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</si>
  <si>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</si>
  <si>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</si>
  <si>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</si>
  <si>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</si>
  <si>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</si>
  <si>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</si>
  <si>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</si>
  <si>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</si>
  <si>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</si>
  <si>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</si>
  <si>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</si>
  <si>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</si>
  <si>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</si>
  <si>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</si>
  <si>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</si>
  <si>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</si>
  <si>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</si>
  <si>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</si>
  <si>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</si>
  <si>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</si>
  <si>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</si>
  <si>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</si>
  <si>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</si>
  <si>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</si>
  <si>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</si>
  <si>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</si>
  <si>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</si>
  <si>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</si>
  <si>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</si>
  <si>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</si>
  <si>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</si>
  <si>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</si>
  <si>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</si>
  <si>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</si>
  <si>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</si>
  <si>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</si>
  <si>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</si>
  <si>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</si>
  <si>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</si>
  <si>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</si>
  <si>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</si>
  <si>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</si>
  <si>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</si>
  <si>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</si>
  <si>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</si>
  <si>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</si>
  <si>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</si>
  <si>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</si>
  <si>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</si>
  <si>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</si>
  <si>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</si>
  <si>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</si>
  <si>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</si>
  <si>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</si>
  <si>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</si>
  <si>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</si>
  <si>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</si>
  <si>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</si>
  <si>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</si>
  <si>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</si>
  <si>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</si>
  <si>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</si>
  <si>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</si>
  <si>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</si>
  <si>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</si>
  <si>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</si>
  <si>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</si>
  <si>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</si>
  <si>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</si>
  <si>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</si>
  <si>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</si>
  <si>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</si>
  <si>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</si>
  <si>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</si>
  <si>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</si>
  <si>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</si>
  <si>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</si>
  <si>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</si>
  <si>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</si>
  <si>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</si>
  <si>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</si>
  <si>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</si>
  <si>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</si>
  <si>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</si>
  <si>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</si>
  <si>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</si>
  <si>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</si>
  <si>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</si>
  <si>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</si>
  <si>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</si>
  <si>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</si>
  <si>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</si>
  <si>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</si>
  <si>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</si>
  <si>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</si>
  <si>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</si>
  <si>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</si>
  <si>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</si>
  <si>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</si>
  <si>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</si>
  <si>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</si>
  <si>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</si>
  <si>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</si>
  <si>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</si>
  <si>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</si>
  <si>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</si>
  <si>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</si>
  <si>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</si>
  <si>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</si>
  <si>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</si>
  <si>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</si>
  <si>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</si>
  <si>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</si>
  <si>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</si>
  <si>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</si>
  <si>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</si>
  <si>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</si>
  <si>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</si>
  <si>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</si>
  <si>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</si>
  <si>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</si>
  <si>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</si>
  <si>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</si>
  <si>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</si>
  <si>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</si>
  <si>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</si>
  <si>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</si>
  <si>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</si>
  <si>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</si>
  <si>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</si>
  <si>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</si>
  <si>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</si>
  <si>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</si>
  <si>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</si>
  <si>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</si>
  <si>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</si>
  <si>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</si>
  <si>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</si>
  <si>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</si>
  <si>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</si>
  <si>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</si>
  <si>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</si>
  <si>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</si>
  <si>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</si>
  <si>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</si>
  <si>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</si>
  <si>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</si>
  <si>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</si>
  <si>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</si>
  <si>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</si>
  <si>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</si>
  <si>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</si>
  <si>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</si>
  <si>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</si>
  <si>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</si>
  <si>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</si>
  <si>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</si>
  <si>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</si>
  <si>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</si>
  <si>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</si>
  <si>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</si>
  <si>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</si>
  <si>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</si>
  <si>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</si>
  <si>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</si>
  <si>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</si>
  <si>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</si>
  <si>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</si>
  <si>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</si>
  <si>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</si>
  <si>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</si>
  <si>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</si>
  <si>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</si>
  <si>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</si>
  <si>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</si>
  <si>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</si>
  <si>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</si>
  <si>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</si>
  <si>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</si>
  <si>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</si>
  <si>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</si>
  <si>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</si>
  <si>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</si>
  <si>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</si>
  <si>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</si>
  <si>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</si>
  <si>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</si>
  <si>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</si>
  <si>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</si>
  <si>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</si>
  <si>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</si>
  <si>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</si>
  <si>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</si>
  <si>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</si>
  <si>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</si>
  <si>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</si>
  <si>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</si>
  <si>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</si>
  <si>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</si>
  <si>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</si>
  <si>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</si>
  <si>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</si>
  <si>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</si>
  <si>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</si>
  <si>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</si>
  <si>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</si>
  <si>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</si>
  <si>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</si>
  <si>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</si>
  <si>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</si>
  <si>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</si>
  <si>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</si>
  <si>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</si>
  <si>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</si>
  <si>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</si>
  <si>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</si>
  <si>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</si>
  <si>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</si>
  <si>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</si>
  <si>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</si>
  <si>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</si>
  <si>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</si>
  <si>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</si>
  <si>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</si>
  <si>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</si>
  <si>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</si>
  <si>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</si>
  <si>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</si>
  <si>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</si>
  <si>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</si>
  <si>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</si>
  <si>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</si>
  <si>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</si>
  <si>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</si>
  <si>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</si>
  <si>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</si>
  <si>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</si>
  <si>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</si>
  <si>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</si>
  <si>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</si>
  <si>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</si>
  <si>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</si>
  <si>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</si>
  <si>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</si>
  <si>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</si>
  <si>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</si>
  <si>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</si>
  <si>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</si>
  <si>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</si>
  <si>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</si>
  <si>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</si>
  <si>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</si>
  <si>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</si>
  <si>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</si>
  <si>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</si>
  <si>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</si>
  <si>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</si>
  <si>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</si>
  <si>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</si>
  <si>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</si>
  <si>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</si>
  <si>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</si>
  <si>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</si>
  <si>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</si>
  <si>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</si>
  <si>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</si>
  <si>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</si>
  <si>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</si>
  <si>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</si>
  <si>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</si>
  <si>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</si>
  <si>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</si>
  <si>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</si>
  <si>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</si>
  <si>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</si>
  <si>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</si>
  <si>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</si>
  <si>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</si>
  <si>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</si>
  <si>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</si>
  <si>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</si>
  <si>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</si>
  <si>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</si>
  <si>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</si>
  <si>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</si>
  <si>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</si>
  <si>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</si>
  <si>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</si>
  <si>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</si>
  <si>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</si>
  <si>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</si>
  <si>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</si>
  <si>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</si>
  <si>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</si>
  <si>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</si>
  <si>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</si>
  <si>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</si>
  <si>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</si>
  <si>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</si>
  <si>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</si>
  <si>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</si>
  <si>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</si>
  <si>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</si>
  <si>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</si>
  <si>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</si>
  <si>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</si>
  <si>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</si>
  <si>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</si>
  <si>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</si>
  <si>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</si>
  <si>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</si>
  <si>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</si>
  <si>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</si>
  <si>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</si>
  <si>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</si>
  <si>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</si>
  <si>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</si>
  <si>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</si>
  <si>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</si>
  <si>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</si>
  <si>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</si>
  <si>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</si>
  <si>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</si>
  <si>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</si>
  <si>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</si>
  <si>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</si>
  <si>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</si>
  <si>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</si>
  <si>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</si>
  <si>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</si>
  <si>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</si>
  <si>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</si>
  <si>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</si>
  <si>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</si>
  <si>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</si>
  <si>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</si>
  <si>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</si>
  <si>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</si>
  <si>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</si>
  <si>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</si>
  <si>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</si>
  <si>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</si>
  <si>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</si>
  <si>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</si>
  <si>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</si>
  <si>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</si>
  <si>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</si>
  <si>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</si>
  <si>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</si>
  <si>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</si>
  <si>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</si>
  <si>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</si>
  <si>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</si>
  <si>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</si>
  <si>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</si>
  <si>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</si>
  <si>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</si>
  <si>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</si>
  <si>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</si>
  <si>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</si>
  <si>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</si>
  <si>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</si>
  <si>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</si>
  <si>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</si>
  <si>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</si>
  <si>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</si>
  <si>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</si>
  <si>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</si>
  <si>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</si>
  <si>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</si>
  <si>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</si>
  <si>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</si>
  <si>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</si>
  <si>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</si>
  <si>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</si>
  <si>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</si>
  <si>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</si>
  <si>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</si>
  <si>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</si>
  <si>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</si>
  <si>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</si>
  <si>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</si>
  <si>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</si>
  <si>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</si>
  <si>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</si>
  <si>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</si>
  <si>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</si>
  <si>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</si>
  <si>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</si>
  <si>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</si>
  <si>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</si>
  <si>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</si>
  <si>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</si>
  <si>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</si>
  <si>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</si>
  <si>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</si>
  <si>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</si>
  <si>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</si>
  <si>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</si>
  <si>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</si>
  <si>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</si>
  <si>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</si>
  <si>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</si>
  <si>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</si>
  <si>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</si>
  <si>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</si>
  <si>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</si>
  <si>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</si>
  <si>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</si>
  <si>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</si>
  <si>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</si>
  <si>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</si>
  <si>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</si>
  <si>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</si>
  <si>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</si>
  <si>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</si>
  <si>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</si>
  <si>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</si>
  <si>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</si>
  <si>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</si>
  <si>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</si>
  <si>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</si>
  <si>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</si>
  <si>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</si>
  <si>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</si>
  <si>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</si>
  <si>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</si>
  <si>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</si>
  <si>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</si>
  <si>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</si>
  <si>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</si>
  <si>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</si>
  <si>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</si>
  <si>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</si>
  <si>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</si>
  <si>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</si>
  <si>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</si>
  <si>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</si>
  <si>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</si>
  <si>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</si>
  <si>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</si>
  <si>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</si>
  <si>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</si>
  <si>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</si>
  <si>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</si>
  <si>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</si>
  <si>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</si>
  <si>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</si>
  <si>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</si>
  <si>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</si>
  <si>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</si>
  <si>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</si>
  <si>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</si>
  <si>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</si>
  <si>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</si>
  <si>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</si>
  <si>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</si>
  <si>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</si>
  <si>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</si>
  <si>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</si>
  <si>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</si>
  <si>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</si>
  <si>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</si>
  <si>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</si>
  <si>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</si>
  <si>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</si>
  <si>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</si>
  <si>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</si>
  <si>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</si>
  <si>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</si>
  <si>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</si>
  <si>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</si>
  <si>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</si>
  <si>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</si>
  <si>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</si>
  <si>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</si>
  <si>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</si>
  <si>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</si>
  <si>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</si>
  <si>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</si>
  <si>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</si>
  <si>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</si>
  <si>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</si>
  <si>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</si>
  <si>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</si>
  <si>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</si>
  <si>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</si>
  <si>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</si>
  <si>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</si>
  <si>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</si>
  <si>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</si>
  <si>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</si>
  <si>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</si>
  <si>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</si>
  <si>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</si>
  <si>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</si>
  <si>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</si>
  <si>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</si>
  <si>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</si>
  <si>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</si>
  <si>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</si>
  <si>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</si>
  <si>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</si>
  <si>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</si>
  <si>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</si>
  <si>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</si>
  <si>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</si>
  <si>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</si>
  <si>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</si>
  <si>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</si>
  <si>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</si>
  <si>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</si>
  <si>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</si>
  <si>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</si>
  <si>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</si>
  <si>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</si>
  <si>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</si>
  <si>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</si>
  <si>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</si>
  <si>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</si>
  <si>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</si>
  <si>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</si>
  <si>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</si>
  <si>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</si>
  <si>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</si>
  <si>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</si>
  <si>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</si>
  <si>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</si>
  <si>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</si>
  <si>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</si>
  <si>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</si>
  <si>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</si>
  <si>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</si>
  <si>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</si>
  <si>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</si>
  <si>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</si>
  <si>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</si>
  <si>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</si>
  <si>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</si>
  <si>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</si>
  <si>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</si>
  <si>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</si>
  <si>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</si>
  <si>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</si>
  <si>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</si>
  <si>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</si>
  <si>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</si>
  <si>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</si>
  <si>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</si>
  <si>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</si>
  <si>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</si>
  <si>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</si>
  <si>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</si>
  <si>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</si>
  <si>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</si>
  <si>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</si>
  <si>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</si>
  <si>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</si>
  <si>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</si>
  <si>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</si>
  <si>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</si>
  <si>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</si>
  <si>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</si>
  <si>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</si>
  <si>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</si>
  <si>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</si>
  <si>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</si>
  <si>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</si>
  <si>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</si>
  <si>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</si>
  <si>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</si>
  <si>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</si>
  <si>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</si>
  <si>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</si>
  <si>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</si>
  <si>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</si>
  <si>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</si>
  <si>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</si>
  <si>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</si>
  <si>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</si>
  <si>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</si>
  <si>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</si>
  <si>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</si>
  <si>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</si>
  <si>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</si>
  <si>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</si>
  <si>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</si>
  <si>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</si>
  <si>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</si>
  <si>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</si>
  <si>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</si>
  <si>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</si>
  <si>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</si>
  <si>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</si>
  <si>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</si>
  <si>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</si>
  <si>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</si>
  <si>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</si>
  <si>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</si>
  <si>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</si>
  <si>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</si>
  <si>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</si>
  <si>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</si>
  <si>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</si>
  <si>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</si>
  <si>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</si>
  <si>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</si>
  <si>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</si>
  <si>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</si>
  <si>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</si>
  <si>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</si>
  <si>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</si>
  <si>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</si>
  <si>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</si>
  <si>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</si>
  <si>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</si>
  <si>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</si>
  <si>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</si>
  <si>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</si>
  <si>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</si>
  <si>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</si>
  <si>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</si>
  <si>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</si>
  <si>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</si>
  <si>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</si>
  <si>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</si>
  <si>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</si>
  <si>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</si>
  <si>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</si>
  <si>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</si>
  <si>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</si>
  <si>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</si>
  <si>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</si>
  <si>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</si>
  <si>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</si>
  <si>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</si>
  <si>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</si>
  <si>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</si>
  <si>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</si>
  <si>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</si>
  <si>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</si>
  <si>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</si>
  <si>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</si>
  <si>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</si>
  <si>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</si>
  <si>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</si>
  <si>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</si>
  <si>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</si>
  <si>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</si>
  <si>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</si>
  <si>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</si>
  <si>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</si>
  <si>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</si>
  <si>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</si>
  <si>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</si>
  <si>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</si>
  <si>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</si>
  <si>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</si>
  <si>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</si>
  <si>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</si>
  <si>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</si>
  <si>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</si>
  <si>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</si>
  <si>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</si>
  <si>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</si>
  <si>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</si>
  <si>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</si>
  <si>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</si>
  <si>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</si>
  <si>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</si>
  <si>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</si>
  <si>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</si>
  <si>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</si>
  <si>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</si>
  <si>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</si>
  <si>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</si>
  <si>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</si>
  <si>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</si>
  <si>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</si>
  <si>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</si>
  <si>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</si>
  <si>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</si>
  <si>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</si>
  <si>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</si>
  <si>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</si>
  <si>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</si>
  <si>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</si>
  <si>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</si>
  <si>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</si>
  <si>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</si>
  <si>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</si>
  <si>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</si>
  <si>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</si>
  <si>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</si>
  <si>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</si>
  <si>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</si>
  <si>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</si>
  <si>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</si>
  <si>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</si>
  <si>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</si>
  <si>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</si>
  <si>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</si>
  <si>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</si>
  <si>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</si>
  <si>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</si>
  <si>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</si>
  <si>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</si>
  <si>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</si>
  <si>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</si>
  <si>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</si>
  <si>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</si>
  <si>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</si>
  <si>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</si>
  <si>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</si>
  <si>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</si>
  <si>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</si>
  <si>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</si>
  <si>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</si>
  <si>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</si>
  <si>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</si>
  <si>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</si>
  <si>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</si>
  <si>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</si>
  <si>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</si>
  <si>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</si>
  <si>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</si>
  <si>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</si>
  <si>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</si>
  <si>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</si>
  <si>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</si>
  <si>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</si>
  <si>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</si>
  <si>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</si>
  <si>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</si>
  <si>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</si>
  <si>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</si>
  <si>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</si>
  <si>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</si>
  <si>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</si>
  <si>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</si>
  <si>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</si>
  <si>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</si>
  <si>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</si>
  <si>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</si>
  <si>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</si>
  <si>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</si>
  <si>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</si>
  <si>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</si>
  <si>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</si>
  <si>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</si>
  <si>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</si>
  <si>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</si>
  <si>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</si>
  <si>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</si>
  <si>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</si>
  <si>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</si>
  <si>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</si>
  <si>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</si>
  <si>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</si>
  <si>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</si>
  <si>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</si>
  <si>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</si>
  <si>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</si>
  <si>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</si>
  <si>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</si>
  <si>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</si>
  <si>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</si>
  <si>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</si>
  <si>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</si>
  <si>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</si>
  <si>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</si>
  <si>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</si>
  <si>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</si>
  <si>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</si>
  <si>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</si>
  <si>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</si>
  <si>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</si>
  <si>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</si>
  <si>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</si>
  <si>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</si>
  <si>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</si>
  <si>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</si>
  <si>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</si>
  <si>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</si>
  <si>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</si>
  <si>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</si>
  <si>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</si>
  <si>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</si>
  <si>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</si>
  <si>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</si>
  <si>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</si>
  <si>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</si>
  <si>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</si>
  <si>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</si>
  <si>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</si>
  <si>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</si>
  <si>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</si>
  <si>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</si>
  <si>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</si>
  <si>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</si>
  <si>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</si>
  <si>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</si>
  <si>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</si>
  <si>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</si>
  <si>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</si>
  <si>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</si>
  <si>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</si>
  <si>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</si>
  <si>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</si>
  <si>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</si>
  <si>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</si>
  <si>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</si>
  <si>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</si>
  <si>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</si>
  <si>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</si>
  <si>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</si>
  <si>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</si>
  <si>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</si>
  <si>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</si>
  <si>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</si>
  <si>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</si>
  <si>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</si>
  <si>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</si>
  <si>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</si>
  <si>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</si>
  <si>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</si>
  <si>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</si>
  <si>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</si>
  <si>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</si>
  <si>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</si>
  <si>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</si>
  <si>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</si>
  <si>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</si>
  <si>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</si>
  <si>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</si>
  <si>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</si>
  <si>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</si>
  <si>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</si>
  <si>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</si>
  <si>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</si>
  <si>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</si>
  <si>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</si>
  <si>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</si>
  <si>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</si>
  <si>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</si>
  <si>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</si>
  <si>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</si>
  <si>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</si>
  <si>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</si>
  <si>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</si>
  <si>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</si>
  <si>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</si>
  <si>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</si>
  <si>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</si>
  <si>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</si>
  <si>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</si>
  <si>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</si>
  <si>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</si>
  <si>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</si>
  <si>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</si>
  <si>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</si>
  <si>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</si>
  <si>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</si>
  <si>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</si>
  <si>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</si>
  <si>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</si>
  <si>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</si>
  <si>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</si>
  <si>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</si>
  <si>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</si>
  <si>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</si>
  <si>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</si>
  <si>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</si>
  <si>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</si>
  <si>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</si>
  <si>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</si>
  <si>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</si>
  <si>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</si>
  <si>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</si>
  <si>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</si>
  <si>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</si>
  <si>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</si>
  <si>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</si>
  <si>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</si>
  <si>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</si>
  <si>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</si>
  <si>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</si>
  <si>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</si>
  <si>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</si>
  <si>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</si>
  <si>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</si>
  <si>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</si>
  <si>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</si>
  <si>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</si>
  <si>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</si>
  <si>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</si>
  <si>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</si>
  <si>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</si>
  <si>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</si>
  <si>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</si>
  <si>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</si>
  <si>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</si>
  <si>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</si>
  <si>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</si>
  <si>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</si>
  <si>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</si>
  <si>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</si>
  <si>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</si>
  <si>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</si>
  <si>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</si>
  <si>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</si>
  <si>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</si>
  <si>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</si>
  <si>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</si>
  <si>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</si>
  <si>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</si>
  <si>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</si>
  <si>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</si>
  <si>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</si>
  <si>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</si>
  <si>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</si>
  <si>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</si>
  <si>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</si>
  <si>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</si>
  <si>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</si>
  <si>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</si>
  <si>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</si>
  <si>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</si>
  <si>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</si>
  <si>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</si>
  <si>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</si>
  <si>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</si>
  <si>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</si>
  <si>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</si>
  <si>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</si>
  <si>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</si>
  <si>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</si>
  <si>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</si>
  <si>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</si>
  <si>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</si>
  <si>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</si>
  <si>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</si>
  <si>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</si>
  <si>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</si>
  <si>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</si>
  <si>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</si>
  <si>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</si>
  <si>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</si>
  <si>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</si>
  <si>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</si>
  <si>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</si>
  <si>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</si>
  <si>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</si>
  <si>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</si>
  <si>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</si>
  <si>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</si>
  <si>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</si>
  <si>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</si>
  <si>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</si>
  <si>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</si>
  <si>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</si>
  <si>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</si>
  <si>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</si>
  <si>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</si>
  <si>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</si>
  <si>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</si>
  <si>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</si>
  <si>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</si>
  <si>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</si>
  <si>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</si>
  <si>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</si>
  <si>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</si>
  <si>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</si>
  <si>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</si>
  <si>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</si>
  <si>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</si>
  <si>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</si>
  <si>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</si>
  <si>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</si>
  <si>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</si>
  <si>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</si>
  <si>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</si>
  <si>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</si>
  <si>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</si>
  <si>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</si>
  <si>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</si>
  <si>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</si>
  <si>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</si>
  <si>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</si>
  <si>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</si>
  <si>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</si>
  <si>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</si>
  <si>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</si>
  <si>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</si>
  <si>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</si>
  <si>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</si>
  <si>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</si>
  <si>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</si>
  <si>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</si>
  <si>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</si>
  <si>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</si>
  <si>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</si>
  <si>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</si>
  <si>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</si>
  <si>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</si>
  <si>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</si>
  <si>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</si>
  <si>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</si>
  <si>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</si>
  <si>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</si>
  <si>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</si>
  <si>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</si>
  <si>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</si>
  <si>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</si>
  <si>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</si>
  <si>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</si>
  <si>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</si>
  <si>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</si>
  <si>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</si>
  <si>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</si>
  <si>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</si>
  <si>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</si>
  <si>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</si>
  <si>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</si>
  <si>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</si>
  <si>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</si>
  <si>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</si>
  <si>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</si>
  <si>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</si>
  <si>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</si>
  <si>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</si>
  <si>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</si>
  <si>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</si>
  <si>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</si>
  <si>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</si>
  <si>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</si>
  <si>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</si>
  <si>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</si>
  <si>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</si>
  <si>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</si>
  <si>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</si>
  <si>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</si>
  <si>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</si>
  <si>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</si>
  <si>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</si>
  <si>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</si>
  <si>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</si>
  <si>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</si>
  <si>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</si>
  <si>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</si>
  <si>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</si>
  <si>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</si>
  <si>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</si>
  <si>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</si>
  <si>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</si>
  <si>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</si>
  <si>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</si>
  <si>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</si>
  <si>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</si>
  <si>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</si>
  <si>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</si>
  <si>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</si>
  <si>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</si>
  <si>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</si>
  <si>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</si>
  <si>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</si>
  <si>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</si>
  <si>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</si>
  <si>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</si>
  <si>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</si>
  <si>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</si>
  <si>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</si>
  <si>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</si>
  <si>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</si>
  <si>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</si>
  <si>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</si>
  <si>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</si>
  <si>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</si>
  <si>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</si>
  <si>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</si>
  <si>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</si>
  <si>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</si>
  <si>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</si>
  <si>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</si>
  <si>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</si>
  <si>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</si>
  <si>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</si>
  <si>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</si>
  <si>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</si>
  <si>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</si>
  <si>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</si>
  <si>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</si>
  <si>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</si>
  <si>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</si>
  <si>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</si>
  <si>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</si>
  <si>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</si>
  <si>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</si>
  <si>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</si>
  <si>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</si>
  <si>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</si>
  <si>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</si>
  <si>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</si>
  <si>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</si>
  <si>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</si>
  <si>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</si>
  <si>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</si>
  <si>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</si>
  <si>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</si>
  <si>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</si>
  <si>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</si>
  <si>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</si>
  <si>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</si>
  <si>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</si>
  <si>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</si>
  <si>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</si>
  <si>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</si>
  <si>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</si>
  <si>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</si>
  <si>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</si>
  <si>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</si>
  <si>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</si>
  <si>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</si>
  <si>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</si>
  <si>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</si>
  <si>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</si>
  <si>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</si>
  <si>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</si>
  <si>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</si>
  <si>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</si>
  <si>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</si>
  <si>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</si>
  <si>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</si>
  <si>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</si>
  <si>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</si>
  <si>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</si>
  <si>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</si>
  <si>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</si>
  <si>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</si>
  <si>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</si>
  <si>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</si>
  <si>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</si>
  <si>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</si>
  <si>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</si>
  <si>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</si>
  <si>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</si>
  <si>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</si>
  <si>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</si>
  <si>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</si>
  <si>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</si>
  <si>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</si>
  <si>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</si>
  <si>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</si>
  <si>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</si>
  <si>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</si>
  <si>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</si>
  <si>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</si>
  <si>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</si>
  <si>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</si>
  <si>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</si>
  <si>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</si>
  <si>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</si>
  <si>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</si>
  <si>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</si>
  <si>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</si>
  <si>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</si>
  <si>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</si>
  <si>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</si>
  <si>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</si>
  <si>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</si>
  <si>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</si>
  <si>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</si>
  <si>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</si>
  <si>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</si>
  <si>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</si>
  <si>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</si>
  <si>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</si>
  <si>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</si>
  <si>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</si>
  <si>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</si>
  <si>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</si>
  <si>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</si>
  <si>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</si>
  <si>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</si>
  <si>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</si>
  <si>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</si>
  <si>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</si>
  <si>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</si>
  <si>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</si>
  <si>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</si>
  <si>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</si>
  <si>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</si>
  <si>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</si>
  <si>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</si>
  <si>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</si>
  <si>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</si>
  <si>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</si>
  <si>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</si>
  <si>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</si>
  <si>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</si>
  <si>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</si>
  <si>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</si>
  <si>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</si>
  <si>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</si>
  <si>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</si>
  <si>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</si>
  <si>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</si>
  <si>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</si>
  <si>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</si>
  <si>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</si>
  <si>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</si>
  <si>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</si>
  <si>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</si>
  <si>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</si>
  <si>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</si>
  <si>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</si>
  <si>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</si>
  <si>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</si>
  <si>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</si>
  <si>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</si>
  <si>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</si>
  <si>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</si>
  <si>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</si>
  <si>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</si>
  <si>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</si>
  <si>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</si>
  <si>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</si>
  <si>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</si>
  <si>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</si>
  <si>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</si>
  <si>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</si>
  <si>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</si>
  <si>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</si>
  <si>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</si>
  <si>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</si>
  <si>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</si>
  <si>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</si>
  <si>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</si>
  <si>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</si>
  <si>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</si>
  <si>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</si>
  <si>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</si>
  <si>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</si>
  <si>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</si>
  <si>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</si>
  <si>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</si>
  <si>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</si>
  <si>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</si>
  <si>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</si>
  <si>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</si>
  <si>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</si>
  <si>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</si>
  <si>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</si>
  <si>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</si>
  <si>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</si>
  <si>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</si>
  <si>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</si>
  <si>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</si>
  <si>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</si>
  <si>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</si>
  <si>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</si>
  <si>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</si>
  <si>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</si>
  <si>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</si>
  <si>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</si>
  <si>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</si>
  <si>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</si>
  <si>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</si>
  <si>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</si>
  <si>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</si>
  <si>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</si>
  <si>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</si>
  <si>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</si>
  <si>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</si>
  <si>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</si>
  <si>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</si>
  <si>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</si>
  <si>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</si>
  <si>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</si>
  <si>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</si>
  <si>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</si>
  <si>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</si>
  <si>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</si>
  <si>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</si>
  <si>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</si>
  <si>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</si>
  <si>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</si>
  <si>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</si>
  <si>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</si>
  <si>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</si>
  <si>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</si>
  <si>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</si>
  <si>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</si>
  <si>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</si>
  <si>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</si>
  <si>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</si>
  <si>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</si>
  <si>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</si>
  <si>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</si>
  <si>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</si>
  <si>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</si>
  <si>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</si>
  <si>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</si>
  <si>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</si>
  <si>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</si>
  <si>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</si>
  <si>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</si>
  <si>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</si>
  <si>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</si>
  <si>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</si>
  <si>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</si>
  <si>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</si>
  <si>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</si>
  <si>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</si>
  <si>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</si>
  <si>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</si>
  <si>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</si>
  <si>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</si>
  <si>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</si>
  <si>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</si>
  <si>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</si>
  <si>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</si>
  <si>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</si>
  <si>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</si>
  <si>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</si>
  <si>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</si>
  <si>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</si>
  <si>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</si>
  <si>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</si>
  <si>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</si>
  <si>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</si>
  <si>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</si>
  <si>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</si>
  <si>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</si>
  <si>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</si>
  <si>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</si>
  <si>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</si>
  <si>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</si>
  <si>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</si>
  <si>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</si>
  <si>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</si>
  <si>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</si>
  <si>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</si>
  <si>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</si>
  <si>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</si>
  <si>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</si>
  <si>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</si>
  <si>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</si>
  <si>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</si>
  <si>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</si>
  <si>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</si>
  <si>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</si>
  <si>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</si>
  <si>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</si>
  <si>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</si>
  <si>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</si>
  <si>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</si>
  <si>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</si>
  <si>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</si>
  <si>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</si>
  <si>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</si>
  <si>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</si>
  <si>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</si>
  <si>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</si>
  <si>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</si>
  <si>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</si>
  <si>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</si>
  <si>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</si>
  <si>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</si>
  <si>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</si>
  <si>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</si>
  <si>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</si>
  <si>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</si>
  <si>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</si>
  <si>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</si>
  <si>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</si>
  <si>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</si>
  <si>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</si>
  <si>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</si>
  <si>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</si>
  <si>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</si>
  <si>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</si>
  <si>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</si>
  <si>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</si>
  <si>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</si>
  <si>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</si>
  <si>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</si>
  <si>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</si>
  <si>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</si>
  <si>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</si>
  <si>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</si>
  <si>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</si>
  <si>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</si>
  <si>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</si>
  <si>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</si>
  <si>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</si>
  <si>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</si>
  <si>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</si>
  <si>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</si>
  <si>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</si>
  <si>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</si>
  <si>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</si>
  <si>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</si>
  <si>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</si>
  <si>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</si>
  <si>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</si>
  <si>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</si>
  <si>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</si>
  <si>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</si>
  <si>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</si>
  <si>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</si>
  <si>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</si>
  <si>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</si>
  <si>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</si>
  <si>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</si>
  <si>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</si>
  <si>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</si>
  <si>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</si>
  <si>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</si>
  <si>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</si>
  <si>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</si>
  <si>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</si>
  <si>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</si>
  <si>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</si>
  <si>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</si>
  <si>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</si>
  <si>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</si>
  <si>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</si>
  <si>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</si>
  <si>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</si>
  <si>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</si>
  <si>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</si>
  <si>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</si>
  <si>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</si>
  <si>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</si>
  <si>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</si>
  <si>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</si>
  <si>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</si>
  <si>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</si>
  <si>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</si>
  <si>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</si>
  <si>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</si>
  <si>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</si>
  <si>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</si>
  <si>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</si>
  <si>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</si>
  <si>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</si>
  <si>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</si>
  <si>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</si>
  <si>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</si>
  <si>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</si>
  <si>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</si>
  <si>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</si>
  <si>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</si>
  <si>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</si>
  <si>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</si>
  <si>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</si>
  <si>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</si>
  <si>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</si>
  <si>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</si>
  <si>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</si>
  <si>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</si>
  <si>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</si>
  <si>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</si>
  <si>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</si>
  <si>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</si>
  <si>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</si>
  <si>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</si>
  <si>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</si>
  <si>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</si>
  <si>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</si>
  <si>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</si>
  <si>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</si>
  <si>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</si>
  <si>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</si>
  <si>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</si>
  <si>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</si>
  <si>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</si>
  <si>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</si>
  <si>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</si>
  <si>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</si>
  <si>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</si>
  <si>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</si>
  <si>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</si>
  <si>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</si>
  <si>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</si>
  <si>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</si>
  <si>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</si>
  <si>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</si>
  <si>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</si>
  <si>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</si>
  <si>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</si>
  <si>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</si>
  <si>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</si>
  <si>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</si>
  <si>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</si>
  <si>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</si>
  <si>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</si>
  <si>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</si>
  <si>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</si>
  <si>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</si>
  <si>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</si>
  <si>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</si>
  <si>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</si>
  <si>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</si>
  <si>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</si>
  <si>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</si>
  <si>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</si>
  <si>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</si>
  <si>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</si>
  <si>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</si>
  <si>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</si>
  <si>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</si>
  <si>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</si>
  <si>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</si>
  <si>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</si>
  <si>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</si>
  <si>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</si>
  <si>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</si>
  <si>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</si>
  <si>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</si>
  <si>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</si>
  <si>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</si>
  <si>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</si>
  <si>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</si>
  <si>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</si>
  <si>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</si>
  <si>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</si>
  <si>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</si>
  <si>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</si>
  <si>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</si>
  <si>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</si>
  <si>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</si>
  <si>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</si>
  <si>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</si>
  <si>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</si>
  <si>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</si>
  <si>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</si>
  <si>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</si>
  <si>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</si>
  <si>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</si>
  <si>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</si>
  <si>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</si>
  <si>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</si>
  <si>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</si>
  <si>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</si>
  <si>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</si>
  <si>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</si>
  <si>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</si>
  <si>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</si>
  <si>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</si>
  <si>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</si>
  <si>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</si>
  <si>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</si>
  <si>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</si>
  <si>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</si>
  <si>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</si>
  <si>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</si>
  <si>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</si>
  <si>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</si>
  <si>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</si>
  <si>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</si>
  <si>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</si>
  <si>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</si>
  <si>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</si>
  <si>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</si>
  <si>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</si>
  <si>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</si>
  <si>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</si>
  <si>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</si>
  <si>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</si>
  <si>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</si>
  <si>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</si>
  <si>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</si>
  <si>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</si>
  <si>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</si>
  <si>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</si>
  <si>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</si>
  <si>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</si>
  <si>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</si>
  <si>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</si>
  <si>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</si>
  <si>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</si>
  <si>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</si>
  <si>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</si>
  <si>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</si>
  <si>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</si>
  <si>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</si>
  <si>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</si>
  <si>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</si>
  <si>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</si>
  <si>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</si>
  <si>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</si>
  <si>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</si>
  <si>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</si>
  <si>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</si>
  <si>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</si>
  <si>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</si>
  <si>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</si>
  <si>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</si>
  <si>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</si>
  <si>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</si>
  <si>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</si>
  <si>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</si>
  <si>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</si>
  <si>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</si>
  <si>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</si>
  <si>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</si>
  <si>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</si>
  <si>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</si>
  <si>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</si>
  <si>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</si>
  <si>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</si>
  <si>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</si>
  <si>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</si>
  <si>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</si>
  <si>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</si>
  <si>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</si>
  <si>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</si>
  <si>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</si>
  <si>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</si>
  <si>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</si>
  <si>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</si>
  <si>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</si>
  <si>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</si>
  <si>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</si>
  <si>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</si>
  <si>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</si>
  <si>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</si>
  <si>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</si>
  <si>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</si>
  <si>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</si>
  <si>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</si>
  <si>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</si>
  <si>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</si>
  <si>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</si>
  <si>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</si>
  <si>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</si>
  <si>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</si>
  <si>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</si>
  <si>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</si>
  <si>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</si>
  <si>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</si>
  <si>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</si>
  <si>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</si>
  <si>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</si>
  <si>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</si>
  <si>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</si>
  <si>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</si>
  <si>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</si>
  <si>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</si>
  <si>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</si>
  <si>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</si>
  <si>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</si>
  <si>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</si>
  <si>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</si>
  <si>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</si>
  <si>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</si>
  <si>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</si>
  <si>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</si>
  <si>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</si>
  <si>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</si>
  <si>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</si>
  <si>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</si>
  <si>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</si>
  <si>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</si>
  <si>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</si>
  <si>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</si>
  <si>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</si>
  <si>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</si>
  <si>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</si>
  <si>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</si>
  <si>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</si>
  <si>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</si>
  <si>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</si>
  <si>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</si>
  <si>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</si>
  <si>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</si>
  <si>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</si>
  <si>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</si>
  <si>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</si>
  <si>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</si>
  <si>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</si>
  <si>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</si>
  <si>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</si>
  <si>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</si>
  <si>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</si>
  <si>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</si>
  <si>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</si>
  <si>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</si>
  <si>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</si>
  <si>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</si>
  <si>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</si>
  <si>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</si>
  <si>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</si>
  <si>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</si>
  <si>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</si>
  <si>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</si>
  <si>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</si>
  <si>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</si>
  <si>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</si>
  <si>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</si>
  <si>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</si>
  <si>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</si>
  <si>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</si>
  <si>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</si>
  <si>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</si>
  <si>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</si>
  <si>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</si>
  <si>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</si>
  <si>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</si>
  <si>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</si>
  <si>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</si>
  <si>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</si>
  <si>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</si>
  <si>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</si>
  <si>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</si>
  <si>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</si>
  <si>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</si>
  <si>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</si>
  <si>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</si>
  <si>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</si>
  <si>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</si>
  <si>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</si>
  <si>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</si>
  <si>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</si>
  <si>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</si>
  <si>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</si>
  <si>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</si>
  <si>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</si>
  <si>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</si>
  <si>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</si>
  <si>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</si>
  <si>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</si>
  <si>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</si>
  <si>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</si>
  <si>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</si>
  <si>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</si>
  <si>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</si>
  <si>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</si>
  <si>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</si>
  <si>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</si>
  <si>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</si>
  <si>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</si>
  <si>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</si>
  <si>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</si>
  <si>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</si>
  <si>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</si>
  <si>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</si>
  <si>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</si>
  <si>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</si>
  <si>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</si>
  <si>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</si>
  <si>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</si>
  <si>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</si>
  <si>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</si>
  <si>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</si>
  <si>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</si>
  <si>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</si>
  <si>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</si>
  <si>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</si>
  <si>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</si>
  <si>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</si>
  <si>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</si>
  <si>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</si>
  <si>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</si>
  <si>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</si>
  <si>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</si>
  <si>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</si>
  <si>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</si>
  <si>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</si>
  <si>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</si>
  <si>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</si>
  <si>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</si>
  <si>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</si>
  <si>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</si>
  <si>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</si>
  <si>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</si>
  <si>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</si>
  <si>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</si>
  <si>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</si>
  <si>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</si>
  <si>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</si>
  <si>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</si>
  <si>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</si>
  <si>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</si>
  <si>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</si>
  <si>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</si>
  <si>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</si>
  <si>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</si>
  <si>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</si>
  <si>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</si>
  <si>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</si>
  <si>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</si>
  <si>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</si>
  <si>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</si>
  <si>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</si>
  <si>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</si>
  <si>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</si>
  <si>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</si>
  <si>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</si>
  <si>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</si>
  <si>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</si>
  <si>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</si>
  <si>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</si>
  <si>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</si>
  <si>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</si>
  <si>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</si>
  <si>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</si>
  <si>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</si>
  <si>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</si>
  <si>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</si>
  <si>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</si>
  <si>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</si>
  <si>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</si>
  <si>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</si>
  <si>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</si>
  <si>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</si>
  <si>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</si>
  <si>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</si>
  <si>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</si>
  <si>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</si>
  <si>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</si>
  <si>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</si>
  <si>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</si>
  <si>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</si>
  <si>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</si>
  <si>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</si>
  <si>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</si>
  <si>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</si>
  <si>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</si>
  <si>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</si>
  <si>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</si>
  <si>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</si>
  <si>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</si>
  <si>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</si>
  <si>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</si>
  <si>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</si>
  <si>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</si>
  <si>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</si>
  <si>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</si>
  <si>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</si>
  <si>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</si>
  <si>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</si>
  <si>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</si>
  <si>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</si>
  <si>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</si>
  <si>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</si>
  <si>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</si>
  <si>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</si>
  <si>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</si>
  <si>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</si>
  <si>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</si>
  <si>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</si>
  <si>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</si>
  <si>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</si>
  <si>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</si>
  <si>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</si>
  <si>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</si>
  <si>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</si>
  <si>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</si>
  <si>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</si>
  <si>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</si>
  <si>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</si>
  <si>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</si>
  <si>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</si>
  <si>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</si>
  <si>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</si>
  <si>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</si>
  <si>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</si>
  <si>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</si>
  <si>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</si>
  <si>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</si>
  <si>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</si>
  <si>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</si>
  <si>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</si>
  <si>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</si>
  <si>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</si>
  <si>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</si>
  <si>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</si>
  <si>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</si>
  <si>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</si>
  <si>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</si>
  <si>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</si>
  <si>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</si>
  <si>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</si>
  <si>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</si>
  <si>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</si>
  <si>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</si>
  <si>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</si>
  <si>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</si>
  <si>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</si>
  <si>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</si>
  <si>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</si>
  <si>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</si>
  <si>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</si>
  <si>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</si>
  <si>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</si>
  <si>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</si>
  <si>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</si>
  <si>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</si>
  <si>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</si>
  <si>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</si>
  <si>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</si>
  <si>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</si>
  <si>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</si>
  <si>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</si>
  <si>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</si>
  <si>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</si>
  <si>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</si>
  <si>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</si>
  <si>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</si>
  <si>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</si>
  <si>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</si>
  <si>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</si>
  <si>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</si>
  <si>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</si>
  <si>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</si>
  <si>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</si>
  <si>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</si>
  <si>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</si>
  <si>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</si>
  <si>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</si>
  <si>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</si>
  <si>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</si>
  <si>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</si>
  <si>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</si>
  <si>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</si>
  <si>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</si>
  <si>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</si>
  <si>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</si>
  <si>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</si>
  <si>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</si>
  <si>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</si>
  <si>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</si>
  <si>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</si>
  <si>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</si>
  <si>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</si>
  <si>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</si>
  <si>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</si>
  <si>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</si>
  <si>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</si>
  <si>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</si>
  <si>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</si>
  <si>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</si>
  <si>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</si>
  <si>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</si>
  <si>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</si>
  <si>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</si>
  <si>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</si>
  <si>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</si>
  <si>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</si>
  <si>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</si>
  <si>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</si>
  <si>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</si>
  <si>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</si>
  <si>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</si>
  <si>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</si>
  <si>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</si>
  <si>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</si>
  <si>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</si>
  <si>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</si>
  <si>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</si>
  <si>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</si>
  <si>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</si>
  <si>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</si>
  <si>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</si>
  <si>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</si>
  <si>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</si>
  <si>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</si>
  <si>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</si>
  <si>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</si>
  <si>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</si>
  <si>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</si>
  <si>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</si>
  <si>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</si>
  <si>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</si>
  <si>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</si>
  <si>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</si>
  <si>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</si>
  <si>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</si>
  <si>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</si>
  <si>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</si>
  <si>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</si>
  <si>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</si>
  <si>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</si>
  <si>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</si>
  <si>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</si>
  <si>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</si>
  <si>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</si>
  <si>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</si>
  <si>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</si>
  <si>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</si>
  <si>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</si>
  <si>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</si>
  <si>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</si>
  <si>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</si>
  <si>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</si>
  <si>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</si>
  <si>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</si>
  <si>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</si>
  <si>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</si>
  <si>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</si>
  <si>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</si>
  <si>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</si>
  <si>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</si>
  <si>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</si>
  <si>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</si>
  <si>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</si>
  <si>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</si>
  <si>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</si>
  <si>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</si>
  <si>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</si>
  <si>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</si>
  <si>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</si>
  <si>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</si>
  <si>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</si>
  <si>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</si>
  <si>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</si>
  <si>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</si>
  <si>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</si>
  <si>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</si>
  <si>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</si>
  <si>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</si>
  <si>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</si>
  <si>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</si>
  <si>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</si>
  <si>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</si>
  <si>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</si>
  <si>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</si>
  <si>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</si>
  <si>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</si>
  <si>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</si>
  <si>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</si>
  <si>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</si>
  <si>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</si>
  <si>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</si>
  <si>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</si>
  <si>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</si>
  <si>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</si>
  <si>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</si>
  <si>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</si>
  <si>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</si>
  <si>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</si>
  <si>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</si>
  <si>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</si>
  <si>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</si>
  <si>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</si>
  <si>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</si>
  <si>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</si>
  <si>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</si>
  <si>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</si>
  <si>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</si>
  <si>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</si>
  <si>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</si>
  <si>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</si>
  <si>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</si>
  <si>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</si>
  <si>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</si>
  <si>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</si>
  <si>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</si>
  <si>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</si>
  <si>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</si>
  <si>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</si>
  <si>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</si>
  <si>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</si>
  <si>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</si>
  <si>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</si>
  <si>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</si>
  <si>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</si>
  <si>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</si>
  <si>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</si>
  <si>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</si>
  <si>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</si>
  <si>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</si>
  <si>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</si>
  <si>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</si>
  <si>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</si>
  <si>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</si>
  <si>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</si>
  <si>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</si>
  <si>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</si>
  <si>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</si>
  <si>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</si>
  <si>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</si>
  <si>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</si>
  <si>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</si>
  <si>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</si>
  <si>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</si>
  <si>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</si>
  <si>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</si>
  <si>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</si>
  <si>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</si>
  <si>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</si>
  <si>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</si>
  <si>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</si>
  <si>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</si>
  <si>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</si>
  <si>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</si>
  <si>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</si>
  <si>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</si>
  <si>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</si>
  <si>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</si>
  <si>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</si>
  <si>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</si>
  <si>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</si>
  <si>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</si>
  <si>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</si>
  <si>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</si>
  <si>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</si>
  <si>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</si>
  <si>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</si>
  <si>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</si>
  <si>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</si>
  <si>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</si>
  <si>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</si>
  <si>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</si>
  <si>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</si>
  <si>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</si>
  <si>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</si>
  <si>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</si>
  <si>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</si>
  <si>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</si>
  <si>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</si>
  <si>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</si>
  <si>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</si>
  <si>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</si>
  <si>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</si>
  <si>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</si>
  <si>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</si>
  <si>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</si>
  <si>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</si>
  <si>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</si>
  <si>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</si>
  <si>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</si>
  <si>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</si>
  <si>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</si>
  <si>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</si>
  <si>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</si>
  <si>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</si>
  <si>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</si>
  <si>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</si>
  <si>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</si>
  <si>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</si>
  <si>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</si>
  <si>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</si>
  <si>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</si>
  <si>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</si>
  <si>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</si>
  <si>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</si>
  <si>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</si>
  <si>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</si>
  <si>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</si>
  <si>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</si>
  <si>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</si>
  <si>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</si>
  <si>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</si>
  <si>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</si>
  <si>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</si>
  <si>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</si>
  <si>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</si>
  <si>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</si>
  <si>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</si>
  <si>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</si>
  <si>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</si>
  <si>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</si>
  <si>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</si>
  <si>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</si>
  <si>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</si>
  <si>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</si>
  <si>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</si>
  <si>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</si>
  <si>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</si>
  <si>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</si>
  <si>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</si>
  <si>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</si>
  <si>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</si>
  <si>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</si>
  <si>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</si>
  <si>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</si>
  <si>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</si>
  <si>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</si>
  <si>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</si>
  <si>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</si>
  <si>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</si>
  <si>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</si>
  <si>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</si>
  <si>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</si>
  <si>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</si>
  <si>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</si>
  <si>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</si>
  <si>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</si>
  <si>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</si>
  <si>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</si>
  <si>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</si>
  <si>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</si>
  <si>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</si>
  <si>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</si>
  <si>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</si>
  <si>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</si>
  <si>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</si>
  <si>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</si>
  <si>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</si>
  <si>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</si>
  <si>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</si>
  <si>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</si>
  <si>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</si>
  <si>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</si>
  <si>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</si>
  <si>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</si>
  <si>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</si>
  <si>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</si>
  <si>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</si>
  <si>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</si>
  <si>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</si>
  <si>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</si>
  <si>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</si>
  <si>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</si>
  <si>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</si>
  <si>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</si>
  <si>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</si>
  <si>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</si>
  <si>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</si>
  <si>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</si>
  <si>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</si>
  <si>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</si>
  <si>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</si>
  <si>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</si>
  <si>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</si>
  <si>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</si>
  <si>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</si>
  <si>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</si>
  <si>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</si>
  <si>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</si>
  <si>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</si>
  <si>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</si>
  <si>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</si>
  <si>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</si>
  <si>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</si>
  <si>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</si>
  <si>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</si>
  <si>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</si>
  <si>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</si>
  <si>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</si>
  <si>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</si>
  <si>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</si>
  <si>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</si>
  <si>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</si>
  <si>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</si>
  <si>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</si>
  <si>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</si>
  <si>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</si>
  <si>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</si>
  <si>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</si>
  <si>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</si>
  <si>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</si>
  <si>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</si>
  <si>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</si>
  <si>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</si>
  <si>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</si>
  <si>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</si>
  <si>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</si>
  <si>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</si>
  <si>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</si>
  <si>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</si>
  <si>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</si>
  <si>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</si>
  <si>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</si>
  <si>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</si>
  <si>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</si>
  <si>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</si>
  <si>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</si>
  <si>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</si>
  <si>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</si>
  <si>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</si>
  <si>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</si>
  <si>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</si>
  <si>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</si>
  <si>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</si>
  <si>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</si>
  <si>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</si>
  <si>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</si>
  <si>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</si>
  <si>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</si>
  <si>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</si>
  <si>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</si>
  <si>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</si>
  <si>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</si>
  <si>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</si>
  <si>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</si>
  <si>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</si>
  <si>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</si>
  <si>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</si>
  <si>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</si>
  <si>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</si>
  <si>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</si>
  <si>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</si>
  <si>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</si>
  <si>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</si>
  <si>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</si>
  <si>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</si>
  <si>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</si>
  <si>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</si>
  <si>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</si>
  <si>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</si>
  <si>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</si>
  <si>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</si>
  <si>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</si>
  <si>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</si>
  <si>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</si>
  <si>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</si>
  <si>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</si>
  <si>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</si>
  <si>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</si>
  <si>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</si>
  <si>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</si>
  <si>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</si>
  <si>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</si>
  <si>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</si>
  <si>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</si>
  <si>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</si>
  <si>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</si>
  <si>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</si>
  <si>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</si>
  <si>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</si>
  <si>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</si>
  <si>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</si>
  <si>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</si>
  <si>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</si>
  <si>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</si>
  <si>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</si>
  <si>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</si>
  <si>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</si>
  <si>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</si>
  <si>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</si>
  <si>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</si>
  <si>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</si>
  <si>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</si>
  <si>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</si>
  <si>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</si>
  <si>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</si>
  <si>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</si>
  <si>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</si>
  <si>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</si>
  <si>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</si>
  <si>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</si>
  <si>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</si>
  <si>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</si>
  <si>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</si>
  <si>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</si>
  <si>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</si>
  <si>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</si>
  <si>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</si>
  <si>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</si>
  <si>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</si>
  <si>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</si>
  <si>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</si>
  <si>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</si>
  <si>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</si>
  <si>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</si>
  <si>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</si>
  <si>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</si>
  <si>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</si>
  <si>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</si>
  <si>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</si>
  <si>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</si>
  <si>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</si>
  <si>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</si>
  <si>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</si>
  <si>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</si>
  <si>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</si>
  <si>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</si>
  <si>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</si>
  <si>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</si>
  <si>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</si>
  <si>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</si>
  <si>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</si>
  <si>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</si>
  <si>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</si>
  <si>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</si>
  <si>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</si>
  <si>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</si>
  <si>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</si>
  <si>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</si>
  <si>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</si>
  <si>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</si>
  <si>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</si>
  <si>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</si>
  <si>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</si>
  <si>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</si>
  <si>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</si>
  <si>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</si>
  <si>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</si>
  <si>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</si>
  <si>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</si>
  <si>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</si>
  <si>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</si>
  <si>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</si>
  <si>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</si>
  <si>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</si>
  <si>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</si>
  <si>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</si>
  <si>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</si>
  <si>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</si>
  <si>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</si>
  <si>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</si>
  <si>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</si>
  <si>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</si>
  <si>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</si>
  <si>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</si>
  <si>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</si>
  <si>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</si>
  <si>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</si>
  <si>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</si>
  <si>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</si>
  <si>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</si>
  <si>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</si>
  <si>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</si>
  <si>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</si>
  <si>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</si>
  <si>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</si>
  <si>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</si>
  <si>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</si>
  <si>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</si>
  <si>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</si>
  <si>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</si>
  <si>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</si>
  <si>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</si>
  <si>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</si>
  <si>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</si>
  <si>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</si>
  <si>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</si>
  <si>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</si>
  <si>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</si>
  <si>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</si>
  <si>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</si>
  <si>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</si>
  <si>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</si>
  <si>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</si>
  <si>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</si>
  <si>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</si>
  <si>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</si>
  <si>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</si>
  <si>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</si>
  <si>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</si>
  <si>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</si>
  <si>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</si>
  <si>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</si>
  <si>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</si>
  <si>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</si>
  <si>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</si>
  <si>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</si>
  <si>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</si>
  <si>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</si>
  <si>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</si>
  <si>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</si>
  <si>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</si>
  <si>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</si>
  <si>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</si>
  <si>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</si>
  <si>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</si>
  <si>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</si>
  <si>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</si>
  <si>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</si>
  <si>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</si>
  <si>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</si>
  <si>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</si>
  <si>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</si>
  <si>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</si>
  <si>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</si>
  <si>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</si>
  <si>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</si>
  <si>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</si>
  <si>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</si>
  <si>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</si>
  <si>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</si>
  <si>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</si>
  <si>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</si>
  <si>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</si>
  <si>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</si>
  <si>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</si>
  <si>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</si>
  <si>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</si>
  <si>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</si>
  <si>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</si>
  <si>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</si>
  <si>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</si>
  <si>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</si>
  <si>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</si>
  <si>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</si>
  <si>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</si>
  <si>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</si>
  <si>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</si>
  <si>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</si>
  <si>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</si>
  <si>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</si>
  <si>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</si>
  <si>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</si>
  <si>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</si>
  <si>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</si>
  <si>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</si>
  <si>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</si>
  <si>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</si>
  <si>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</si>
  <si>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</si>
  <si>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</si>
  <si>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</si>
  <si>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</si>
  <si>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</si>
  <si>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</si>
  <si>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</si>
  <si>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</si>
  <si>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</si>
  <si>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</si>
  <si>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</si>
  <si>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</si>
  <si>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</si>
  <si>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</si>
  <si>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</si>
  <si>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</si>
  <si>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</si>
  <si>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</si>
  <si>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</si>
  <si>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</si>
  <si>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</si>
  <si>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</si>
  <si>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</si>
  <si>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</si>
  <si>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</si>
  <si>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</si>
  <si>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</si>
  <si>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</si>
  <si>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</si>
  <si>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</si>
  <si>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</si>
  <si>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</si>
  <si>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</si>
  <si>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</si>
  <si>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</si>
  <si>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</si>
  <si>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</si>
  <si>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</si>
  <si>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</si>
  <si>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</si>
  <si>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</si>
  <si>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</si>
  <si>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</si>
  <si>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</si>
  <si>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</si>
  <si>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</si>
  <si>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</si>
  <si>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</si>
  <si>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</si>
  <si>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</si>
  <si>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</si>
  <si>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</si>
  <si>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</si>
  <si>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</si>
  <si>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</si>
  <si>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</si>
  <si>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</si>
  <si>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</si>
  <si>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</si>
  <si>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</si>
  <si>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</si>
  <si>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</si>
  <si>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</si>
  <si>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</si>
  <si>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</si>
  <si>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</si>
  <si>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</si>
  <si>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</si>
  <si>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</si>
  <si>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</si>
  <si>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</si>
  <si>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</si>
  <si>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</si>
  <si>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</si>
  <si>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</si>
  <si>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</si>
  <si>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</si>
  <si>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</si>
  <si>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</si>
  <si>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</si>
  <si>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</si>
  <si>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</si>
  <si>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</si>
  <si>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</si>
  <si>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</si>
  <si>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</si>
  <si>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</si>
  <si>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</si>
  <si>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</si>
  <si>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</si>
  <si>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</si>
  <si>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</si>
  <si>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</si>
  <si>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</si>
  <si>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</si>
  <si>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</si>
  <si>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</si>
  <si>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</si>
  <si>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</si>
  <si>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</si>
  <si>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</si>
  <si>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</si>
  <si>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</si>
  <si>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</si>
  <si>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</si>
  <si>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</si>
  <si>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</si>
  <si>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</si>
  <si>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</si>
  <si>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</si>
  <si>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</si>
  <si>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</si>
  <si>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</si>
  <si>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</si>
  <si>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</si>
  <si>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</si>
  <si>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</si>
  <si>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</si>
  <si>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</si>
  <si>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</si>
  <si>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</si>
  <si>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</si>
  <si>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</si>
  <si>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</si>
  <si>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</si>
  <si>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</si>
  <si>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</si>
  <si>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</si>
  <si>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</si>
  <si>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</si>
  <si>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</si>
  <si>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</si>
  <si>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</si>
  <si>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</si>
  <si>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</si>
  <si>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</si>
  <si>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</si>
  <si>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</si>
  <si>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</si>
  <si>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</si>
  <si>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</si>
  <si>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</si>
  <si>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</si>
  <si>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</si>
  <si>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</si>
  <si>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</si>
  <si>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</si>
  <si>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</si>
  <si>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</si>
  <si>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</si>
  <si>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</si>
  <si>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</si>
  <si>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</si>
  <si>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</si>
  <si>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</si>
  <si>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</si>
  <si>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</si>
  <si>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</si>
  <si>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</si>
  <si>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</si>
  <si>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</si>
  <si>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</si>
  <si>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</si>
  <si>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</si>
  <si>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</si>
  <si>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</si>
  <si>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</si>
  <si>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</si>
  <si>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</si>
  <si>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</si>
  <si>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</si>
  <si>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</si>
  <si>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</si>
  <si>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</si>
  <si>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</si>
  <si>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</si>
  <si>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</si>
  <si>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</si>
  <si>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</si>
  <si>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</si>
  <si>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</si>
  <si>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</si>
  <si>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</si>
  <si>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</si>
  <si>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</si>
  <si>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</si>
  <si>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</si>
  <si>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</si>
  <si>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</si>
  <si>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</si>
  <si>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</si>
  <si>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</si>
  <si>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</si>
  <si>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</si>
  <si>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</si>
  <si>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</si>
  <si>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</si>
  <si>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</si>
  <si>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</si>
  <si>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</si>
  <si>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</si>
  <si>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</si>
  <si>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</si>
  <si>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</si>
  <si>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</si>
  <si>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</si>
  <si>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</si>
  <si>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</si>
  <si>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</si>
  <si>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</si>
  <si>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</si>
  <si>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</si>
  <si>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</si>
  <si>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</si>
  <si>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</si>
  <si>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</si>
  <si>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</si>
  <si>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</si>
  <si>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</si>
  <si>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</si>
  <si>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</si>
  <si>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</si>
  <si>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</si>
  <si>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</si>
  <si>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</si>
  <si>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</si>
  <si>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</si>
  <si>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</si>
  <si>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</si>
  <si>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</si>
  <si>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</si>
  <si>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</si>
  <si>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</si>
  <si>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</si>
  <si>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</si>
  <si>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</si>
  <si>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</si>
  <si>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</si>
  <si>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</si>
  <si>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</si>
  <si>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</si>
  <si>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</si>
  <si>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</si>
  <si>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</si>
  <si>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</si>
  <si>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</si>
  <si>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</si>
  <si>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</si>
  <si>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</si>
  <si>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</si>
  <si>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</si>
  <si>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</si>
  <si>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</si>
  <si>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</si>
  <si>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</si>
  <si>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</si>
  <si>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</si>
  <si>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</si>
  <si>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</si>
  <si>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</si>
  <si>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</si>
  <si>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</si>
  <si>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</si>
  <si>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</si>
  <si>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</si>
  <si>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</si>
  <si>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</si>
  <si>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</si>
  <si>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</si>
  <si>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</si>
  <si>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</si>
  <si>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</si>
  <si>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</si>
  <si>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</si>
  <si>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</si>
  <si>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</si>
  <si>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</si>
  <si>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</si>
  <si>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</si>
  <si>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</si>
  <si>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</si>
  <si>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</si>
  <si>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</si>
  <si>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</si>
  <si>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</si>
  <si>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</si>
  <si>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</si>
  <si>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</si>
  <si>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</si>
  <si>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</si>
  <si>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</si>
  <si>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</si>
  <si>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</si>
  <si>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</si>
  <si>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</si>
  <si>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</si>
  <si>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</si>
  <si>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</si>
  <si>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</si>
  <si>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</si>
  <si>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</si>
  <si>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</si>
  <si>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</si>
  <si>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</si>
  <si>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</si>
  <si>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</si>
  <si>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</si>
  <si>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</si>
  <si>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</si>
  <si>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</si>
  <si>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</si>
  <si>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</si>
  <si>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</si>
  <si>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</si>
  <si>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</si>
  <si>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</si>
  <si>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</si>
  <si>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</si>
  <si>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</si>
  <si>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</si>
  <si>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</si>
  <si>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</si>
  <si>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</si>
  <si>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</si>
  <si>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</si>
  <si>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</si>
  <si>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</si>
  <si>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</si>
  <si>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</si>
  <si>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</si>
  <si>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</si>
  <si>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</si>
  <si>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</si>
  <si>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</si>
  <si>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</si>
  <si>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</si>
  <si>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</si>
  <si>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</si>
  <si>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</si>
  <si>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</si>
  <si>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</si>
  <si>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</si>
  <si>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</si>
  <si>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</si>
  <si>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</si>
  <si>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</si>
  <si>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</si>
  <si>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</si>
  <si>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</si>
  <si>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</si>
  <si>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</si>
  <si>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</si>
  <si>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</si>
  <si>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</si>
  <si>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</si>
  <si>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</si>
  <si>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</si>
  <si>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</si>
  <si>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</si>
  <si>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</si>
  <si>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</si>
  <si>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</si>
  <si>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</si>
  <si>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</si>
  <si>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</si>
  <si>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</si>
  <si>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</si>
  <si>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</si>
  <si>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</si>
  <si>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</si>
  <si>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</si>
  <si>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</si>
  <si>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</si>
  <si>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</si>
  <si>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</si>
  <si>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</si>
  <si>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</si>
  <si>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</si>
  <si>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</si>
  <si>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</si>
  <si>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</si>
  <si>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</si>
  <si>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</si>
  <si>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</si>
  <si>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</si>
  <si>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</si>
  <si>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</si>
  <si>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</si>
  <si>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</si>
  <si>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</si>
  <si>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</si>
  <si>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</si>
  <si>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</si>
  <si>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</si>
  <si>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</si>
  <si>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</si>
  <si>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</si>
  <si>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</si>
  <si>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</si>
  <si>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</si>
  <si>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</si>
  <si>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</si>
  <si>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</si>
  <si>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</si>
  <si>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</si>
  <si>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</si>
  <si>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</si>
  <si>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</si>
  <si>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</si>
  <si>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</si>
  <si>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</si>
  <si>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</si>
  <si>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</si>
  <si>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</si>
  <si>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</si>
  <si>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</si>
  <si>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</si>
  <si>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</si>
  <si>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</si>
  <si>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</si>
  <si>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</si>
  <si>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</si>
  <si>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</si>
  <si>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</si>
  <si>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</si>
  <si>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</si>
  <si>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</si>
  <si>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</si>
  <si>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</si>
  <si>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</si>
  <si>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</si>
  <si>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</si>
  <si>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</si>
  <si>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</si>
  <si>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</si>
  <si>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</si>
  <si>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</si>
  <si>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</si>
  <si>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</si>
  <si>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</si>
  <si>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</si>
  <si>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</si>
  <si>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</si>
  <si>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</si>
  <si>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</si>
  <si>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</si>
  <si>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</si>
  <si>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</si>
  <si>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</si>
  <si>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</si>
  <si>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</si>
  <si>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</si>
  <si>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</si>
  <si>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</si>
  <si>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</si>
  <si>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</si>
  <si>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</si>
  <si>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</si>
  <si>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</si>
  <si>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</si>
  <si>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</si>
  <si>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</si>
  <si>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</si>
  <si>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</si>
  <si>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</si>
  <si>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</si>
  <si>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</si>
  <si>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</si>
  <si>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</si>
  <si>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</si>
  <si>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</si>
  <si>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</si>
  <si>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</si>
  <si>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</si>
  <si>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</si>
  <si>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</si>
  <si>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</si>
  <si>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</si>
  <si>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</si>
  <si>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</si>
  <si>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</si>
  <si>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</si>
  <si>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</si>
  <si>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</si>
  <si>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</si>
  <si>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</si>
  <si>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</si>
  <si>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</si>
  <si>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</si>
  <si>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</si>
  <si>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</si>
  <si>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</si>
  <si>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</si>
  <si>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</si>
  <si>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</si>
  <si>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</si>
  <si>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</si>
  <si>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</si>
  <si>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</si>
  <si>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</si>
  <si>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</si>
  <si>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</si>
  <si>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</si>
  <si>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</si>
  <si>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</si>
  <si>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</si>
  <si>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</si>
  <si>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</si>
  <si>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</si>
  <si>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</si>
  <si>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</si>
  <si>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</si>
  <si>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</si>
  <si>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</si>
  <si>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</si>
  <si>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</si>
  <si>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</si>
  <si>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</si>
  <si>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</si>
  <si>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</si>
  <si>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</si>
  <si>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</si>
  <si>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</si>
  <si>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</si>
  <si>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</si>
  <si>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</si>
  <si>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</si>
  <si>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</si>
  <si>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</si>
  <si>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</si>
  <si>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</si>
  <si>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</si>
  <si>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</si>
  <si>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</si>
  <si>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</si>
  <si>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</si>
  <si>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</si>
  <si>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</si>
  <si>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</si>
  <si>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</si>
  <si>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</si>
  <si>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</si>
  <si>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</si>
  <si>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</si>
  <si>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</si>
  <si>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</si>
  <si>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</si>
  <si>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</si>
  <si>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</si>
  <si>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</si>
  <si>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</si>
  <si>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</si>
  <si>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</si>
  <si>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</si>
  <si>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</si>
  <si>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</si>
  <si>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</si>
  <si>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</si>
  <si>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</si>
  <si>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</si>
  <si>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</si>
  <si>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</si>
  <si>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</si>
  <si>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</si>
  <si>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</si>
  <si>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</si>
  <si>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</si>
  <si>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</si>
  <si>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</si>
  <si>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</si>
  <si>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</si>
  <si>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</si>
  <si>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</si>
  <si>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</si>
  <si>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</si>
  <si>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</si>
  <si>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</si>
  <si>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</si>
  <si>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</si>
  <si>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</si>
  <si>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</si>
  <si>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</si>
  <si>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</si>
  <si>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</si>
  <si>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</si>
  <si>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</si>
  <si>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</si>
  <si>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</si>
  <si>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</si>
  <si>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</si>
  <si>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</si>
  <si>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</si>
  <si>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</si>
  <si>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</si>
  <si>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</si>
  <si>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</si>
  <si>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</si>
  <si>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</si>
  <si>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</si>
  <si>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</si>
  <si>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</si>
  <si>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</si>
  <si>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</si>
  <si>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</si>
  <si>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</si>
  <si>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</si>
  <si>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</si>
  <si>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</si>
  <si>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</si>
  <si>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</si>
  <si>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</si>
  <si>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</si>
  <si>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</si>
  <si>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</si>
  <si>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</si>
  <si>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</si>
  <si>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</si>
  <si>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</si>
  <si>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</si>
  <si>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</si>
  <si>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</si>
  <si>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</si>
  <si>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</si>
  <si>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</si>
  <si>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</si>
  <si>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</si>
  <si>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</si>
  <si>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</si>
  <si>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</si>
  <si>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</si>
  <si>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</si>
  <si>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</si>
  <si>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</si>
  <si>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</si>
  <si>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</si>
  <si>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</si>
  <si>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</si>
  <si>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</si>
  <si>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</si>
  <si>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</si>
  <si>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</si>
  <si>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</si>
  <si>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</si>
  <si>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</si>
  <si>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</si>
  <si>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</si>
  <si>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</si>
  <si>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</si>
  <si>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</si>
  <si>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</si>
  <si>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</si>
  <si>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</si>
  <si>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</si>
  <si>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</si>
  <si>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</si>
  <si>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</si>
  <si>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</si>
  <si>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</si>
  <si>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</si>
  <si>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</si>
  <si>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</si>
  <si>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</si>
  <si>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</si>
  <si>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</si>
  <si>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</si>
  <si>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</si>
  <si>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</si>
  <si>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</si>
  <si>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</si>
  <si>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</si>
  <si>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</si>
  <si>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</si>
  <si>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</si>
  <si>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</si>
  <si>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</si>
  <si>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</si>
  <si>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</si>
  <si>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</si>
  <si>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</si>
  <si>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</si>
  <si>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</si>
  <si>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</si>
  <si>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</si>
  <si>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</si>
  <si>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</si>
  <si>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</si>
  <si>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</si>
  <si>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</si>
  <si>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</si>
  <si>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</si>
  <si>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</si>
  <si>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</si>
  <si>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</si>
  <si>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</si>
  <si>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</si>
  <si>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</si>
  <si>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</si>
  <si>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</si>
  <si>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</si>
  <si>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</si>
  <si>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</si>
  <si>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</si>
  <si>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</si>
  <si>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</si>
  <si>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</si>
  <si>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</si>
  <si>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</si>
  <si>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</si>
  <si>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</si>
  <si>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</si>
  <si>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</si>
  <si>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</si>
  <si>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</si>
  <si>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</si>
  <si>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</si>
  <si>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</si>
  <si>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</si>
  <si>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</si>
  <si>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</si>
  <si>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</si>
  <si>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</si>
  <si>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</si>
  <si>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</si>
  <si>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</si>
  <si>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</si>
  <si>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</si>
  <si>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</si>
  <si>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</si>
  <si>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</si>
  <si>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</si>
  <si>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</si>
  <si>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</si>
  <si>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</si>
  <si>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</si>
  <si>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</si>
  <si>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</si>
  <si>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</si>
  <si>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</si>
  <si>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</si>
  <si>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</si>
  <si>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</si>
  <si>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</si>
  <si>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</si>
  <si>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</si>
  <si>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</si>
  <si>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</si>
  <si>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</si>
  <si>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</si>
  <si>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</si>
  <si>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</si>
  <si>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</si>
  <si>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</si>
  <si>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</si>
  <si>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</si>
  <si>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</si>
  <si>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</si>
  <si>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</si>
  <si>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</si>
  <si>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</si>
  <si>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</si>
  <si>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</si>
  <si>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</si>
  <si>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</si>
  <si>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</si>
  <si>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</si>
  <si>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</si>
  <si>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</si>
  <si>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</si>
  <si>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</si>
  <si>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</si>
  <si>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</si>
  <si>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</si>
  <si>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</si>
  <si>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</si>
  <si>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</si>
  <si>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</si>
  <si>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</si>
  <si>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</si>
  <si>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</si>
  <si>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</si>
  <si>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</si>
  <si>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</si>
  <si>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</si>
  <si>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</si>
  <si>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</si>
  <si>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</si>
  <si>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</si>
  <si>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</si>
  <si>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</si>
  <si>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</si>
  <si>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</si>
  <si>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</si>
  <si>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</si>
  <si>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</si>
  <si>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</si>
  <si>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</si>
  <si>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</si>
  <si>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</si>
  <si>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</si>
  <si>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</si>
  <si>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</si>
  <si>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</si>
  <si>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</si>
  <si>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</si>
  <si>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</si>
  <si>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</si>
  <si>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</si>
  <si>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</si>
  <si>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</si>
  <si>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</si>
  <si>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</si>
  <si>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</si>
  <si>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</si>
  <si>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</si>
  <si>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</si>
  <si>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</si>
  <si>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</si>
  <si>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</si>
  <si>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</si>
  <si>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</si>
  <si>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</si>
  <si>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</si>
  <si>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</si>
  <si>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</si>
  <si>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</si>
  <si>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</si>
  <si>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</si>
  <si>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</si>
  <si>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</si>
  <si>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</si>
  <si>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</si>
  <si>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</si>
  <si>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</si>
  <si>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</si>
  <si>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</si>
  <si>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</si>
  <si>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</si>
  <si>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</si>
  <si>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</si>
  <si>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</si>
  <si>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</si>
  <si>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</si>
  <si>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</si>
  <si>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</si>
  <si>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</si>
  <si>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</si>
  <si>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</si>
  <si>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</si>
  <si>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</si>
  <si>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</si>
  <si>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</si>
  <si>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</si>
  <si>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</si>
  <si>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</si>
  <si>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</si>
  <si>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</si>
  <si>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</si>
  <si>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</si>
  <si>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</si>
  <si>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</si>
  <si>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</si>
  <si>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</si>
  <si>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</si>
  <si>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</si>
  <si>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</si>
  <si>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</si>
  <si>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</si>
  <si>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</si>
  <si>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</si>
  <si>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</si>
  <si>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</si>
  <si>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</si>
  <si>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</si>
  <si>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</si>
  <si>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</si>
  <si>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</si>
  <si>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</si>
  <si>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</si>
  <si>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</si>
  <si>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</si>
  <si>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</si>
  <si>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</si>
  <si>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</si>
  <si>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</si>
  <si>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</si>
  <si>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</si>
  <si>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</si>
  <si>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</si>
  <si>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</si>
  <si>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</si>
  <si>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</si>
  <si>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</si>
  <si>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</si>
  <si>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</si>
  <si>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</si>
  <si>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</si>
  <si>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</si>
  <si>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</si>
  <si>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</si>
  <si>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</si>
  <si>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</si>
  <si>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</si>
  <si>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</si>
  <si>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</si>
  <si>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</si>
  <si>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</si>
  <si>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</si>
  <si>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</si>
  <si>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</si>
  <si>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</si>
  <si>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</si>
  <si>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</si>
  <si>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</si>
  <si>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</si>
  <si>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</si>
  <si>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</si>
  <si>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</si>
  <si>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</si>
  <si>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</si>
  <si>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</si>
  <si>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</si>
  <si>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</si>
  <si>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</si>
  <si>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</si>
  <si>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</si>
  <si>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</si>
  <si>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</si>
  <si>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</si>
  <si>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</si>
  <si>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</si>
  <si>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</si>
  <si>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</si>
  <si>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</si>
  <si>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</si>
  <si>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</si>
  <si>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</si>
  <si>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</si>
  <si>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</si>
  <si>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</si>
  <si>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</si>
  <si>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</si>
  <si>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</si>
  <si>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</si>
  <si>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</si>
  <si>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</si>
  <si>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</si>
  <si>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</si>
  <si>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</si>
  <si>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</si>
  <si>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</si>
  <si>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</si>
  <si>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</si>
  <si>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</si>
  <si>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</si>
  <si>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</si>
  <si>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</si>
  <si>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</si>
  <si>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</si>
  <si>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</si>
  <si>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</si>
  <si>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</si>
  <si>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</si>
  <si>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</si>
  <si>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</si>
  <si>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</si>
  <si>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</si>
  <si>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</si>
  <si>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</si>
  <si>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</si>
  <si>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</si>
  <si>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</si>
  <si>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</si>
  <si>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</si>
  <si>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</si>
  <si>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</si>
  <si>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</si>
  <si>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</si>
  <si>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</si>
  <si>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</si>
  <si>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</si>
  <si>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</si>
  <si>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</si>
  <si>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</si>
  <si>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</si>
  <si>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</si>
  <si>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</si>
  <si>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</si>
  <si>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</si>
  <si>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</si>
  <si>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</si>
  <si>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</si>
  <si>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</si>
  <si>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</si>
  <si>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</si>
  <si>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</si>
  <si>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</si>
  <si>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</si>
  <si>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</si>
  <si>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</si>
  <si>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</si>
  <si>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</si>
  <si>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</si>
  <si>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</si>
  <si>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</si>
  <si>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</si>
  <si>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</si>
  <si>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</si>
  <si>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</si>
  <si>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</si>
  <si>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</si>
  <si>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</si>
  <si>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</si>
  <si>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</si>
  <si>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</si>
  <si>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</si>
  <si>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</si>
  <si>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</si>
  <si>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</si>
  <si>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</si>
  <si>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</si>
  <si>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</si>
  <si>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</si>
  <si>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</si>
  <si>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</si>
  <si>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</si>
  <si>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</si>
  <si>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</si>
  <si>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</si>
  <si>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</si>
  <si>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</si>
  <si>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</si>
  <si>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</si>
  <si>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</si>
  <si>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</si>
  <si>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</si>
  <si>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</si>
  <si>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</si>
  <si>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</si>
  <si>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</si>
  <si>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</si>
  <si>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</si>
  <si>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</si>
  <si>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</si>
  <si>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</si>
  <si>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</si>
  <si>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</si>
  <si>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</si>
  <si>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</si>
  <si>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</si>
  <si>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</si>
  <si>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</si>
  <si>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</si>
  <si>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</si>
  <si>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</si>
  <si>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</si>
  <si>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</si>
  <si>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</si>
  <si>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</si>
  <si>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</si>
  <si>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</si>
  <si>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</si>
  <si>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</si>
  <si>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</si>
  <si>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</si>
  <si>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</si>
  <si>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</si>
  <si>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</si>
  <si>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</si>
  <si>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</si>
  <si>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</si>
  <si>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</si>
  <si>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</si>
  <si>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</si>
  <si>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</si>
  <si>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</si>
  <si>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</si>
  <si>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</si>
  <si>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</si>
  <si>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</si>
  <si>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</si>
  <si>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</si>
  <si>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</si>
  <si>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</si>
  <si>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</si>
  <si>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</si>
  <si>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</si>
  <si>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</si>
  <si>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</si>
  <si>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</si>
  <si>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</si>
  <si>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</si>
  <si>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</si>
  <si>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</si>
  <si>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</si>
  <si>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</si>
  <si>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</si>
  <si>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</si>
  <si>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</si>
  <si>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</si>
  <si>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</si>
  <si>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</si>
  <si>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</si>
  <si>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</si>
  <si>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</si>
  <si>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</si>
  <si>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</si>
  <si>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</si>
  <si>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</si>
  <si>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</si>
  <si>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</si>
  <si>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</si>
  <si>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</si>
  <si>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</si>
  <si>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</si>
  <si>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</si>
  <si>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</si>
  <si>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</si>
  <si>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</si>
  <si>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</si>
  <si>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</si>
  <si>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</si>
  <si>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</si>
  <si>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</si>
  <si>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</si>
  <si>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</si>
  <si>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</si>
  <si>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</si>
  <si>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</si>
  <si>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</si>
  <si>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</si>
  <si>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</si>
  <si>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</si>
  <si>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</si>
  <si>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</si>
  <si>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</si>
  <si>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</si>
  <si>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</si>
  <si>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</si>
  <si>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</si>
  <si>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</si>
  <si>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</si>
  <si>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</si>
  <si>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</si>
  <si>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</si>
  <si>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</si>
  <si>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</si>
  <si>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</si>
  <si>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</si>
  <si>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</si>
  <si>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</si>
  <si>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</si>
  <si>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</si>
  <si>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</si>
  <si>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</si>
  <si>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</si>
  <si>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</si>
  <si>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</si>
  <si>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</si>
  <si>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</si>
  <si>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</si>
  <si>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</si>
  <si>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</si>
  <si>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</si>
  <si>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</si>
  <si>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</si>
  <si>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</si>
  <si>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</si>
  <si>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</si>
  <si>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</si>
  <si>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</si>
  <si>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</si>
  <si>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</si>
  <si>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</si>
  <si>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</si>
  <si>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</si>
  <si>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</si>
  <si>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</si>
  <si>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</si>
  <si>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</si>
  <si>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</si>
  <si>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</si>
  <si>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</si>
  <si>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</si>
  <si>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</si>
  <si>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</si>
  <si>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</si>
  <si>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</si>
  <si>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</si>
  <si>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</si>
  <si>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</si>
  <si>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</si>
  <si>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</si>
  <si>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</si>
  <si>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</si>
  <si>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</si>
  <si>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</si>
  <si>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</si>
  <si>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</si>
  <si>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</si>
  <si>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</si>
  <si>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</si>
  <si>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</si>
  <si>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</si>
  <si>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</si>
  <si>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</si>
  <si>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</si>
  <si>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</si>
  <si>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</si>
  <si>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</si>
  <si>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</si>
  <si>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</si>
  <si>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</si>
  <si>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</si>
  <si>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</si>
  <si>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</si>
  <si>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</si>
  <si>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</si>
  <si>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</si>
  <si>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</si>
  <si>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</si>
  <si>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</si>
  <si>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</si>
  <si>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</si>
  <si>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</si>
  <si>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</si>
  <si>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</si>
  <si>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</si>
  <si>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</si>
  <si>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</si>
  <si>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</si>
  <si>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</si>
  <si>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</si>
  <si>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</si>
  <si>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</si>
  <si>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</si>
  <si>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</si>
  <si>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</si>
  <si>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</si>
  <si>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</si>
  <si>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</si>
  <si>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</si>
  <si>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</si>
  <si>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</si>
  <si>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</si>
  <si>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</si>
  <si>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</si>
  <si>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</si>
  <si>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</si>
  <si>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</si>
  <si>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</si>
  <si>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</si>
  <si>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</si>
  <si>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</si>
  <si>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</si>
  <si>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</si>
  <si>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</si>
  <si>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</si>
  <si>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</si>
  <si>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</si>
  <si>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</si>
  <si>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</si>
  <si>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</si>
  <si>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</si>
  <si>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</si>
  <si>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</si>
  <si>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</si>
  <si>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</si>
  <si>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</si>
  <si>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</si>
  <si>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</si>
  <si>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</si>
  <si>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</si>
  <si>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</si>
  <si>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</si>
  <si>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</si>
  <si>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</si>
  <si>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</si>
  <si>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</si>
  <si>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</si>
  <si>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</si>
  <si>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</si>
  <si>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</si>
  <si>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</si>
  <si>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</si>
  <si>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</si>
  <si>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</si>
  <si>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</si>
  <si>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</si>
  <si>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</si>
  <si>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</si>
  <si>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</si>
  <si>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</si>
  <si>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</si>
  <si>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</si>
  <si>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</si>
  <si>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</si>
  <si>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</si>
  <si>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</si>
  <si>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</si>
  <si>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</si>
  <si>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</si>
  <si>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</si>
  <si>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</si>
  <si>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</si>
  <si>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</si>
  <si>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</si>
  <si>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</si>
  <si>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</si>
  <si>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</si>
  <si>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</si>
  <si>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</si>
  <si>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</si>
  <si>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</si>
  <si>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</si>
  <si>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</si>
  <si>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</si>
  <si>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</si>
  <si>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</si>
  <si>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</si>
  <si>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</si>
  <si>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</si>
  <si>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</si>
  <si>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</si>
  <si>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</si>
  <si>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</si>
  <si>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</si>
  <si>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</si>
  <si>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</si>
  <si>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</si>
  <si>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</si>
  <si>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</si>
  <si>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</si>
  <si>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</si>
  <si>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</si>
  <si>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</si>
  <si>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</si>
  <si>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</si>
  <si>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</si>
  <si>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</si>
  <si>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</si>
  <si>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</si>
  <si>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</si>
  <si>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</si>
  <si>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</si>
  <si>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</si>
  <si>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</si>
  <si>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</si>
  <si>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</si>
  <si>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</si>
  <si>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</si>
  <si>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</si>
  <si>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</si>
  <si>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</si>
  <si>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</si>
  <si>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</si>
  <si>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</si>
  <si>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</si>
  <si>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</si>
  <si>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</si>
  <si>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</si>
  <si>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</si>
  <si>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</si>
  <si>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</si>
  <si>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</si>
  <si>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</si>
  <si>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</si>
  <si>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</si>
  <si>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</si>
  <si>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</si>
  <si>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</si>
  <si>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</si>
  <si>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</si>
  <si>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</si>
  <si>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</si>
  <si>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</si>
  <si>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</si>
  <si>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</si>
  <si>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</si>
  <si>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</si>
  <si>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</si>
  <si>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</si>
  <si>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</si>
  <si>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</si>
  <si>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</si>
  <si>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</si>
  <si>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</si>
  <si>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</si>
  <si>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</si>
  <si>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</si>
  <si>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</si>
  <si>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</si>
  <si>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</si>
  <si>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</si>
  <si>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</si>
  <si>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</si>
  <si>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</si>
  <si>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</si>
  <si>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</si>
  <si>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</si>
  <si>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</si>
  <si>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</si>
  <si>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</si>
  <si>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</si>
  <si>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</si>
  <si>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</si>
  <si>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</si>
  <si>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</si>
  <si>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</si>
  <si>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</si>
  <si>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</si>
  <si>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</si>
  <si>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</si>
  <si>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</si>
  <si>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</si>
  <si>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</si>
  <si>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</si>
  <si>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</si>
  <si>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</si>
  <si>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</si>
  <si>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</si>
  <si>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</si>
  <si>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</si>
  <si>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</si>
  <si>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</si>
  <si>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</si>
  <si>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</si>
  <si>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</si>
  <si>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</si>
  <si>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</si>
  <si>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</si>
  <si>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</si>
  <si>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</si>
  <si>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</si>
  <si>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</si>
  <si>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</si>
  <si>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</si>
  <si>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</si>
  <si>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</si>
  <si>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</si>
  <si>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</si>
  <si>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</si>
  <si>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</si>
  <si>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</si>
  <si>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</si>
  <si>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</si>
  <si>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</si>
  <si>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</si>
  <si>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</si>
  <si>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</si>
  <si>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</si>
  <si>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</si>
  <si>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</si>
  <si>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</si>
  <si>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</si>
  <si>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</si>
  <si>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</si>
  <si>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</si>
  <si>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</si>
  <si>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</si>
  <si>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</si>
  <si>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</si>
  <si>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</si>
  <si>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</si>
  <si>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</si>
  <si>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</si>
  <si>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</si>
  <si>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</si>
  <si>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</si>
  <si>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</si>
  <si>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</si>
  <si>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</si>
  <si>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</si>
  <si>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</si>
  <si>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</si>
  <si>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</si>
  <si>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</si>
  <si>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</si>
  <si>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</si>
  <si>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</si>
  <si>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</si>
  <si>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</si>
  <si>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</si>
  <si>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</si>
  <si>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</si>
  <si>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</si>
  <si>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</si>
  <si>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</si>
  <si>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</si>
  <si>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</si>
  <si>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</si>
  <si>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</si>
  <si>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</si>
  <si>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</si>
  <si>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</si>
  <si>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</si>
  <si>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</si>
  <si>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</si>
  <si>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</si>
  <si>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</si>
  <si>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</si>
  <si>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</si>
  <si>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</si>
  <si>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</si>
  <si>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</si>
  <si>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</si>
  <si>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</si>
  <si>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</si>
  <si>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</si>
  <si>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</si>
  <si>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</si>
  <si>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</si>
  <si>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</si>
  <si>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</si>
  <si>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</si>
  <si>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</si>
  <si>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</si>
  <si>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</si>
  <si>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</si>
  <si>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</si>
  <si>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</si>
  <si>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</si>
  <si>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</si>
  <si>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</si>
  <si>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</si>
  <si>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</si>
  <si>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</si>
  <si>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</si>
  <si>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</si>
  <si>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</si>
  <si>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</si>
  <si>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</si>
  <si>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</si>
  <si>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</si>
  <si>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</si>
  <si>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</si>
  <si>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</si>
  <si>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</si>
  <si>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</si>
  <si>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</si>
  <si>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</si>
  <si>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</si>
  <si>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</si>
  <si>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</si>
  <si>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</si>
  <si>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</si>
  <si>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</si>
  <si>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</si>
  <si>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</si>
  <si>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</si>
  <si>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</si>
  <si>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</si>
  <si>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</si>
  <si>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</si>
  <si>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</si>
  <si>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</si>
  <si>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</si>
  <si>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</si>
  <si>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</si>
  <si>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</si>
  <si>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</si>
  <si>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</si>
  <si>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</si>
  <si>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</si>
  <si>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</si>
  <si>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</si>
  <si>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</si>
  <si>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</si>
  <si>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</si>
  <si>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</si>
  <si>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</si>
  <si>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</si>
  <si>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</si>
  <si>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</si>
  <si>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</si>
  <si>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</si>
  <si>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</si>
  <si>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</si>
  <si>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</si>
  <si>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</si>
  <si>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</si>
  <si>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</si>
  <si>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</si>
  <si>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</si>
  <si>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</si>
  <si>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</si>
  <si>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</si>
  <si>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</si>
  <si>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</si>
  <si>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</si>
  <si>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</si>
  <si>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</si>
  <si>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</si>
  <si>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</si>
  <si>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</si>
  <si>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</si>
  <si>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</si>
  <si>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</si>
  <si>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</si>
  <si>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</si>
  <si>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</si>
  <si>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</si>
  <si>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</si>
  <si>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</si>
  <si>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</si>
  <si>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</si>
  <si>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</si>
  <si>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</si>
  <si>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</si>
  <si>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</si>
  <si>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</si>
  <si>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</si>
  <si>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</si>
  <si>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</si>
  <si>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</si>
  <si>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</si>
  <si>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</si>
  <si>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</si>
  <si>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</si>
  <si>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</si>
  <si>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</si>
  <si>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</si>
  <si>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</si>
  <si>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</si>
  <si>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</si>
  <si>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</si>
  <si>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</si>
  <si>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</si>
  <si>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</si>
  <si>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</si>
  <si>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</si>
  <si>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</si>
  <si>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</si>
  <si>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</si>
  <si>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</si>
  <si>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</si>
  <si>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</si>
  <si>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</si>
  <si>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</si>
  <si>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</si>
  <si>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</si>
  <si>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</si>
  <si>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</si>
  <si>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</si>
  <si>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</si>
  <si>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</si>
  <si>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</si>
  <si>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</si>
  <si>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</si>
  <si>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</si>
  <si>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</si>
  <si>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</si>
  <si>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</si>
  <si>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</si>
  <si>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</si>
  <si>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</si>
  <si>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</si>
  <si>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</si>
  <si>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</si>
  <si>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</si>
  <si>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</si>
  <si>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</si>
  <si>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</si>
  <si>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</si>
  <si>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</si>
  <si>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</si>
  <si>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</si>
  <si>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</si>
  <si>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</si>
  <si>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</si>
  <si>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</si>
  <si>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</si>
  <si>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</si>
  <si>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</si>
  <si>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</si>
  <si>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</si>
  <si>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</si>
  <si>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</si>
  <si>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</si>
  <si>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</si>
  <si>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</si>
  <si>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</si>
  <si>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</si>
  <si>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</si>
  <si>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</si>
  <si>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</si>
  <si>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</si>
  <si>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</si>
  <si>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</si>
  <si>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</si>
  <si>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</si>
  <si>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</si>
  <si>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</si>
  <si>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</si>
  <si>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</si>
  <si>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</si>
  <si>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</si>
  <si>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</si>
  <si>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</si>
  <si>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</si>
  <si>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</si>
  <si>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</si>
  <si>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</si>
  <si>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</si>
  <si>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</si>
  <si>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</si>
  <si>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</si>
  <si>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</si>
  <si>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</si>
  <si>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</si>
  <si>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</si>
  <si>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</si>
  <si>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</si>
  <si>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</si>
  <si>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</si>
  <si>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</si>
  <si>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</si>
  <si>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</si>
  <si>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</si>
  <si>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</si>
  <si>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</si>
  <si>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</si>
  <si>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</si>
  <si>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</si>
  <si>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</si>
  <si>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</si>
  <si>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</si>
  <si>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</si>
  <si>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</si>
  <si>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</si>
  <si>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</si>
  <si>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</si>
  <si>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</si>
  <si>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</si>
  <si>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</si>
  <si>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</si>
  <si>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</si>
  <si>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</si>
  <si>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</si>
  <si>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</si>
  <si>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</si>
  <si>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</si>
  <si>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</si>
  <si>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</si>
  <si>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</si>
  <si>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</si>
  <si>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</si>
  <si>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</si>
  <si>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</si>
  <si>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</si>
  <si>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</si>
  <si>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</si>
  <si>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</si>
  <si>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</si>
  <si>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</si>
  <si>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</si>
  <si>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</si>
  <si>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</si>
  <si>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</si>
  <si>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</si>
  <si>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</si>
  <si>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</si>
  <si>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</si>
  <si>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</si>
  <si>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</si>
  <si>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</si>
  <si>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</si>
  <si>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</si>
  <si>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</si>
  <si>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</si>
  <si>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</si>
  <si>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</si>
  <si>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</si>
  <si>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</si>
  <si>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</si>
  <si>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</si>
  <si>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</si>
  <si>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</si>
  <si>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</si>
  <si>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</si>
  <si>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</si>
  <si>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</si>
  <si>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</si>
  <si>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</si>
  <si>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</si>
  <si>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</si>
  <si>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</si>
  <si>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</si>
  <si>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</si>
  <si>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</si>
  <si>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</si>
  <si>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</si>
  <si>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</si>
  <si>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</si>
  <si>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</si>
  <si>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</si>
  <si>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</si>
  <si>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</si>
  <si>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</si>
  <si>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</si>
  <si>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</si>
  <si>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</si>
  <si>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</si>
  <si>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</si>
  <si>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</si>
  <si>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</si>
  <si>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</si>
  <si>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</si>
  <si>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</si>
  <si>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</si>
  <si>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</si>
  <si>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</si>
  <si>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</si>
  <si>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</si>
  <si>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</si>
  <si>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</si>
  <si>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</si>
  <si>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</si>
  <si>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</si>
  <si>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</si>
  <si>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</si>
  <si>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</si>
  <si>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</si>
  <si>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</si>
  <si>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</si>
  <si>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</si>
  <si>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</si>
  <si>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</si>
  <si>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</si>
  <si>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</si>
  <si>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</si>
  <si>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</si>
  <si>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</si>
  <si>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</si>
  <si>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</si>
  <si>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</si>
  <si>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</si>
  <si>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</si>
  <si>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</si>
  <si>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</si>
  <si>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</si>
  <si>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</si>
  <si>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</si>
  <si>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</si>
  <si>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</si>
  <si>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</si>
  <si>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</si>
  <si>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</si>
  <si>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</si>
  <si>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</si>
  <si>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</si>
  <si>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</si>
  <si>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</si>
  <si>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</si>
  <si>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</si>
  <si>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</si>
  <si>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</si>
  <si>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</si>
  <si>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</si>
  <si>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</si>
  <si>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</si>
  <si>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</si>
  <si>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</si>
  <si>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</si>
  <si>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</si>
  <si>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</si>
  <si>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</si>
  <si>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</si>
  <si>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</si>
  <si>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</si>
  <si>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</si>
  <si>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</si>
  <si>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</si>
  <si>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</si>
  <si>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</si>
  <si>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</si>
  <si>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</si>
  <si>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</si>
  <si>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</si>
  <si>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</si>
  <si>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</si>
  <si>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</si>
  <si>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</si>
  <si>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</si>
  <si>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</si>
  <si>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</si>
  <si>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</si>
  <si>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</si>
  <si>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</si>
  <si>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</si>
  <si>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</si>
  <si>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</si>
  <si>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</si>
  <si>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</si>
  <si>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</si>
  <si>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</si>
  <si>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</si>
  <si>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</si>
  <si>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</si>
  <si>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</si>
  <si>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</si>
  <si>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</si>
  <si>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</si>
  <si>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</si>
  <si>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</si>
  <si>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</si>
  <si>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</si>
  <si>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</si>
  <si>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</si>
  <si>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</si>
  <si>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</si>
  <si>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</si>
  <si>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</si>
  <si>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</si>
  <si>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</si>
  <si>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</si>
  <si>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</si>
  <si>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</si>
  <si>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</si>
  <si>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</si>
  <si>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</si>
  <si>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</si>
  <si>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</si>
  <si>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</si>
  <si>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</si>
  <si>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</si>
  <si>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</si>
  <si>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</si>
  <si>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</si>
  <si>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</si>
  <si>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</si>
  <si>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</si>
  <si>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</si>
  <si>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</si>
  <si>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</si>
  <si>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</si>
  <si>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</si>
  <si>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</si>
  <si>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</si>
  <si>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</si>
  <si>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</si>
  <si>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</si>
  <si>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</si>
  <si>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</si>
  <si>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</si>
  <si>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</si>
  <si>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</si>
  <si>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</si>
  <si>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</si>
  <si>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</si>
  <si>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</si>
  <si>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</si>
  <si>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</si>
  <si>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</si>
  <si>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</si>
  <si>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</si>
  <si>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</si>
  <si>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</si>
  <si>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</si>
  <si>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</si>
  <si>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</si>
  <si>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</si>
  <si>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</si>
  <si>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</si>
  <si>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</si>
  <si>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</si>
  <si>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</si>
  <si>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</si>
  <si>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</si>
  <si>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</si>
  <si>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</si>
  <si>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</si>
  <si>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</si>
  <si>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</si>
  <si>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</si>
  <si>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</si>
  <si>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</si>
  <si>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</si>
  <si>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</si>
  <si>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</si>
  <si>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</si>
  <si>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</si>
  <si>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</si>
  <si>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</si>
  <si>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</si>
  <si>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</si>
  <si>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</si>
  <si>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</si>
  <si>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</si>
  <si>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</si>
  <si>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</si>
  <si>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</si>
  <si>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</si>
  <si>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</si>
  <si>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</si>
  <si>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</si>
  <si>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</si>
  <si>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</si>
  <si>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</si>
  <si>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</si>
  <si>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</si>
  <si>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</si>
  <si>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</si>
  <si>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</si>
  <si>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</si>
  <si>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</si>
  <si>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</si>
  <si>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</si>
  <si>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</si>
  <si>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</si>
  <si>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</si>
  <si>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</si>
  <si>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</si>
  <si>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</si>
  <si>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</si>
  <si>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</si>
  <si>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</si>
  <si>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</si>
  <si>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</si>
  <si>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</si>
  <si>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</si>
  <si>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</si>
  <si>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</si>
  <si>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</si>
  <si>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</si>
  <si>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</si>
  <si>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</si>
  <si>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</si>
  <si>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</si>
  <si>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</si>
  <si>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</si>
  <si>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</si>
  <si>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</si>
  <si>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</si>
  <si>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</si>
  <si>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</si>
  <si>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</si>
  <si>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</si>
  <si>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</si>
  <si>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</si>
  <si>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</si>
  <si>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</si>
  <si>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</si>
  <si>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</si>
  <si>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</si>
  <si>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</si>
  <si>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</si>
  <si>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</si>
  <si>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</si>
  <si>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</si>
  <si>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</si>
  <si>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</si>
  <si>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</si>
  <si>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</si>
  <si>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</si>
  <si>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</si>
  <si>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</si>
  <si>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</si>
  <si>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</si>
  <si>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</si>
  <si>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</si>
  <si>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</si>
  <si>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</si>
  <si>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</si>
  <si>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</si>
  <si>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</si>
  <si>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</si>
  <si>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</si>
  <si>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</si>
  <si>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</si>
  <si>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</si>
  <si>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</si>
  <si>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</si>
  <si>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</si>
  <si>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</si>
  <si>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</si>
  <si>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</si>
  <si>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</si>
  <si>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</si>
  <si>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</si>
  <si>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</si>
  <si>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</si>
  <si>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</si>
  <si>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</si>
  <si>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</si>
  <si>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</si>
  <si>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</si>
  <si>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</si>
  <si>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</si>
  <si>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</si>
  <si>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</si>
  <si>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</si>
  <si>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</si>
  <si>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</si>
  <si>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</si>
  <si>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</si>
  <si>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</si>
  <si>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</si>
  <si>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</si>
  <si>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</si>
  <si>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</si>
  <si>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</si>
  <si>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</si>
  <si>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</si>
  <si>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</si>
  <si>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</si>
  <si>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</si>
  <si>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</si>
  <si>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</si>
  <si>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</si>
  <si>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</si>
  <si>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</si>
  <si>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</si>
  <si>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</si>
  <si>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</si>
  <si>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</si>
  <si>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</si>
  <si>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</si>
  <si>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</si>
  <si>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</si>
  <si>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</si>
  <si>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</si>
  <si>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</si>
  <si>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</si>
  <si>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</si>
  <si>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</si>
  <si>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</si>
  <si>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</si>
  <si>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</si>
  <si>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</si>
  <si>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</si>
  <si>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</si>
  <si>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</si>
  <si>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</si>
  <si>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</si>
  <si>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</si>
  <si>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</si>
  <si>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</si>
  <si>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</si>
  <si>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</si>
  <si>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</si>
  <si>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</si>
  <si>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</si>
  <si>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</si>
  <si>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</si>
  <si>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</si>
  <si>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</si>
  <si>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</si>
  <si>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</si>
  <si>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</si>
  <si>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</si>
  <si>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</si>
  <si>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</si>
  <si>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</si>
  <si>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</si>
  <si>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</si>
  <si>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</si>
  <si>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</si>
  <si>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</si>
  <si>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</si>
  <si>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</si>
  <si>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</si>
  <si>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</si>
  <si>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</si>
  <si>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</si>
  <si>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</si>
  <si>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</si>
  <si>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</si>
  <si>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</si>
  <si>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</si>
  <si>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</si>
  <si>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</si>
  <si>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</si>
  <si>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</si>
  <si>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</si>
  <si>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</si>
  <si>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</si>
  <si>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</si>
  <si>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</si>
  <si>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</si>
  <si>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</si>
  <si>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</si>
  <si>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</si>
  <si>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</si>
  <si>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</si>
  <si>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</si>
  <si>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</si>
  <si>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</si>
  <si>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</si>
  <si>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</si>
  <si>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</si>
  <si>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</si>
  <si>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</si>
  <si>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</si>
  <si>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</si>
  <si>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</si>
  <si>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</si>
  <si>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</si>
  <si>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</si>
  <si>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</si>
  <si>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</si>
  <si>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</si>
  <si>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</si>
  <si>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</si>
  <si>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</si>
  <si>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</si>
  <si>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</si>
  <si>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</si>
  <si>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</si>
  <si>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</si>
  <si>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</si>
  <si>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</si>
  <si>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</si>
  <si>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</si>
  <si>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</si>
  <si>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</si>
  <si>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</si>
  <si>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</si>
  <si>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</si>
  <si>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</si>
  <si>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</si>
  <si>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</si>
  <si>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</si>
  <si>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</si>
  <si>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</si>
  <si>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</si>
  <si>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</si>
  <si>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</si>
  <si>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</si>
  <si>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</si>
  <si>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</si>
  <si>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</si>
  <si>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</si>
  <si>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</si>
  <si>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</si>
  <si>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</si>
  <si>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</si>
  <si>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</si>
  <si>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</si>
  <si>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</si>
  <si>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</si>
  <si>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</si>
  <si>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</si>
  <si>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</si>
  <si>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</si>
  <si>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</si>
  <si>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</si>
  <si>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</si>
  <si>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</si>
  <si>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</si>
  <si>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</si>
  <si>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</si>
  <si>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</si>
  <si>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</si>
  <si>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</si>
  <si>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</si>
  <si>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</si>
  <si>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</si>
  <si>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</si>
  <si>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</si>
  <si>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</si>
  <si>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</si>
  <si>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</si>
  <si>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</si>
  <si>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</si>
  <si>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</si>
  <si>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</si>
  <si>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</si>
  <si>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</si>
  <si>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</si>
  <si>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</si>
  <si>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</si>
  <si>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</si>
  <si>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</si>
  <si>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</si>
  <si>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</si>
  <si>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</si>
  <si>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</si>
  <si>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</si>
  <si>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</si>
  <si>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</si>
  <si>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</si>
  <si>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</si>
  <si>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</si>
  <si>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</si>
  <si>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</si>
  <si>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</si>
  <si>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</si>
  <si>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</si>
  <si>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</si>
  <si>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</si>
  <si>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</si>
  <si>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</si>
  <si>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</si>
  <si>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</si>
  <si>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</si>
  <si>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</si>
  <si>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</si>
  <si>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</si>
  <si>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</si>
  <si>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</si>
  <si>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</si>
  <si>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</si>
  <si>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</si>
  <si>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</si>
  <si>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</si>
  <si>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</si>
  <si>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</si>
  <si>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</si>
  <si>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</si>
  <si>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</si>
  <si>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</si>
  <si>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</si>
  <si>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</si>
  <si>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</si>
  <si>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</si>
  <si>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</si>
  <si>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</si>
  <si>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</si>
  <si>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</si>
  <si>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</si>
  <si>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</si>
  <si>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</si>
  <si>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</si>
  <si>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</si>
  <si>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</si>
  <si>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</si>
  <si>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</si>
  <si>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</si>
  <si>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</si>
  <si>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</si>
  <si>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</si>
  <si>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</si>
  <si>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</si>
  <si>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</si>
  <si>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</si>
  <si>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</si>
  <si>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</si>
  <si>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</si>
  <si>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</si>
  <si>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</si>
  <si>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</si>
  <si>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</si>
  <si>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</si>
  <si>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</si>
  <si>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</si>
  <si>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</si>
  <si>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</si>
  <si>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</si>
  <si>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</si>
  <si>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</si>
  <si>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</si>
  <si>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</si>
  <si>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</si>
  <si>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</si>
  <si>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</si>
  <si>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</si>
  <si>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</si>
  <si>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</si>
  <si>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</si>
  <si>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</si>
  <si>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</si>
  <si>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</si>
  <si>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</si>
  <si>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</si>
  <si>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</si>
  <si>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</si>
  <si>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</si>
  <si>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</si>
  <si>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</si>
  <si>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</si>
  <si>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</si>
  <si>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</si>
  <si>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</si>
  <si>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</si>
  <si>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</si>
  <si>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</si>
  <si>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</si>
  <si>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</si>
  <si>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</si>
  <si>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</si>
  <si>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</si>
  <si>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</si>
  <si>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</si>
  <si>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</si>
  <si>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</si>
  <si>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</si>
  <si>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</si>
  <si>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</si>
  <si>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</si>
  <si>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</si>
  <si>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</si>
  <si>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</si>
  <si>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</si>
  <si>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</si>
  <si>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</si>
  <si>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</si>
  <si>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</si>
  <si>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</si>
  <si>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</si>
  <si>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</si>
  <si>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</si>
  <si>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</si>
  <si>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</si>
  <si>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</si>
  <si>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</si>
  <si>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</si>
  <si>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</si>
  <si>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</si>
  <si>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</si>
  <si>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</si>
  <si>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</si>
  <si>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</si>
  <si>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</si>
  <si>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</si>
  <si>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</si>
  <si>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</si>
  <si>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</si>
  <si>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</si>
  <si>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</si>
  <si>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</si>
  <si>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</si>
  <si>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</si>
  <si>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</si>
  <si>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</si>
  <si>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</si>
  <si>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</si>
  <si>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</si>
  <si>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</si>
  <si>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</si>
  <si>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</si>
  <si>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</si>
  <si>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</si>
  <si>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</si>
  <si>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</si>
  <si>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</si>
  <si>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</si>
  <si>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</si>
  <si>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</si>
  <si>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</si>
  <si>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</si>
  <si>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</si>
  <si>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</si>
  <si>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</si>
  <si>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</si>
  <si>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</si>
  <si>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</si>
  <si>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</si>
  <si>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</si>
  <si>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</si>
  <si>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</si>
  <si>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</si>
  <si>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</si>
  <si>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</si>
  <si>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</si>
  <si>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</si>
  <si>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</si>
  <si>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</si>
  <si>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</si>
  <si>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</si>
  <si>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</si>
  <si>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</si>
  <si>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</si>
  <si>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</si>
  <si>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</si>
  <si>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</si>
  <si>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</si>
  <si>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</si>
  <si>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</si>
  <si>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</si>
  <si>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</si>
  <si>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</si>
  <si>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</si>
  <si>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</si>
  <si>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</si>
  <si>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</si>
  <si>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</si>
  <si>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</si>
  <si>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</si>
  <si>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</si>
  <si>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</si>
  <si>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</si>
  <si>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</si>
  <si>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</si>
  <si>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</si>
  <si>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</si>
  <si>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</si>
  <si>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</si>
  <si>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</si>
  <si>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</si>
  <si>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</si>
  <si>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</si>
  <si>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</si>
  <si>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</si>
  <si>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</si>
  <si>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</si>
  <si>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</si>
  <si>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</si>
  <si>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</si>
  <si>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</si>
  <si>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</si>
  <si>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</si>
  <si>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</si>
  <si>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</si>
  <si>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</si>
  <si>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</si>
  <si>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</si>
  <si>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</si>
  <si>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</si>
  <si>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</si>
  <si>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</si>
  <si>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</si>
  <si>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</si>
  <si>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</si>
  <si>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</si>
  <si>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</si>
  <si>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</si>
  <si>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</si>
  <si>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</si>
  <si>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</si>
  <si>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</si>
  <si>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</si>
  <si>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</si>
  <si>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</si>
  <si>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</si>
  <si>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</si>
  <si>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</si>
  <si>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</si>
  <si>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</si>
  <si>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</si>
  <si>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</si>
  <si>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</si>
  <si>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</si>
  <si>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</si>
  <si>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</si>
  <si>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</si>
  <si>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</si>
  <si>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</si>
  <si>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</si>
  <si>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</si>
  <si>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</si>
  <si>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</si>
  <si>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</si>
  <si>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</si>
  <si>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</si>
  <si>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</si>
  <si>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</si>
  <si>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</si>
  <si>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</si>
  <si>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</si>
  <si>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</si>
  <si>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</si>
  <si>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</si>
  <si>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</si>
  <si>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</si>
  <si>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</si>
  <si>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</si>
  <si>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</si>
  <si>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</si>
  <si>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</si>
  <si>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</si>
  <si>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</si>
  <si>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</si>
  <si>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</si>
  <si>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</si>
  <si>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</si>
  <si>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</si>
  <si>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</si>
  <si>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</si>
  <si>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</si>
  <si>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</si>
  <si>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</si>
  <si>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</si>
  <si>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</si>
  <si>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</si>
  <si>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</si>
  <si>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</si>
  <si>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</si>
  <si>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</si>
  <si>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</si>
  <si>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</si>
  <si>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</si>
  <si>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</si>
  <si>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</si>
  <si>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</si>
  <si>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</si>
  <si>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</si>
  <si>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</si>
  <si>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</si>
  <si>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</si>
  <si>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</si>
  <si>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</si>
  <si>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</si>
  <si>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</si>
  <si>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</si>
  <si>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</si>
  <si>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</si>
  <si>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</si>
  <si>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</si>
  <si>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</si>
  <si>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</si>
  <si>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</si>
  <si>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</si>
  <si>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</si>
  <si>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</si>
  <si>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</si>
  <si>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</si>
  <si>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</si>
  <si>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</si>
  <si>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</si>
  <si>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</si>
  <si>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</si>
  <si>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</si>
  <si>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</si>
  <si>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</si>
  <si>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</si>
  <si>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</si>
  <si>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</si>
  <si>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</si>
  <si>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</si>
  <si>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</si>
  <si>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</si>
  <si>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</si>
  <si>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</si>
  <si>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</si>
  <si>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</si>
  <si>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</si>
  <si>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</si>
  <si>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</si>
  <si>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</si>
  <si>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</si>
  <si>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</si>
  <si>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</si>
  <si>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</si>
  <si>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</si>
  <si>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</si>
  <si>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</si>
  <si>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</si>
  <si>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</si>
  <si>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</si>
  <si>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</si>
  <si>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</si>
  <si>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</si>
  <si>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</si>
  <si>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</si>
  <si>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</si>
  <si>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</si>
  <si>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</si>
  <si>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</si>
  <si>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</si>
  <si>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</si>
  <si>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</si>
  <si>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</si>
  <si>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</si>
  <si>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</si>
  <si>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</si>
  <si>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</si>
  <si>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</si>
  <si>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</si>
  <si>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</si>
  <si>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</si>
  <si>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</si>
  <si>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</si>
  <si>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</si>
  <si>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</si>
  <si>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</si>
  <si>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</si>
  <si>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</si>
  <si>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</si>
  <si>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</si>
  <si>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</si>
  <si>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</si>
  <si>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</si>
  <si>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</si>
  <si>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</si>
  <si>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</si>
  <si>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</si>
  <si>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</si>
  <si>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</si>
  <si>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</si>
  <si>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</si>
  <si>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</si>
  <si>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</si>
  <si>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</si>
  <si>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</si>
  <si>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</si>
  <si>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</si>
  <si>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</si>
  <si>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</si>
  <si>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</si>
  <si>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</si>
  <si>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</si>
  <si>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</si>
  <si>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</si>
  <si>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</si>
  <si>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</si>
  <si>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</si>
  <si>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</si>
  <si>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</si>
  <si>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</si>
  <si>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</si>
  <si>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</si>
  <si>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</si>
  <si>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</si>
  <si>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</si>
  <si>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</si>
  <si>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</si>
  <si>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</si>
  <si>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</si>
  <si>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</si>
  <si>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</si>
  <si>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</si>
  <si>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</si>
  <si>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</si>
  <si>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</si>
  <si>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</si>
  <si>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</si>
  <si>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</si>
  <si>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</si>
  <si>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</si>
  <si>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</si>
  <si>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</si>
  <si>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</si>
  <si>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</si>
  <si>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</si>
  <si>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</si>
  <si>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</si>
  <si>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</si>
  <si>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</si>
  <si>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</si>
  <si>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</si>
  <si>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</si>
  <si>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</si>
  <si>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</si>
  <si>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</si>
  <si>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</si>
  <si>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</si>
  <si>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</si>
  <si>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</si>
  <si>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</si>
  <si>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</si>
  <si>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</si>
  <si>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</si>
  <si>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</si>
  <si>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</si>
  <si>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</si>
  <si>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</si>
  <si>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</si>
  <si>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</si>
  <si>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</si>
  <si>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</si>
  <si>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</si>
  <si>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</si>
  <si>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</si>
  <si>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</si>
  <si>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</si>
  <si>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</si>
  <si>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</si>
  <si>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</si>
  <si>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</si>
  <si>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</si>
  <si>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</si>
  <si>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</si>
  <si>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</si>
  <si>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</si>
  <si>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</si>
  <si>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</si>
  <si>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</si>
  <si>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</si>
  <si>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</si>
  <si>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</si>
  <si>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</si>
  <si>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</si>
  <si>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</si>
  <si>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</si>
  <si>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</si>
  <si>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</si>
  <si>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</si>
  <si>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</si>
  <si>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</si>
  <si>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</si>
  <si>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</si>
  <si>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</si>
  <si>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</si>
  <si>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</si>
  <si>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</si>
  <si>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</si>
  <si>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</si>
  <si>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</si>
  <si>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</si>
  <si>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</si>
  <si>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</si>
  <si>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</si>
  <si>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</si>
  <si>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</si>
  <si>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</si>
  <si>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</si>
  <si>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</si>
  <si>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</si>
  <si>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</si>
  <si>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</si>
  <si>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</si>
  <si>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</si>
  <si>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</si>
  <si>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</si>
  <si>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</si>
  <si>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</si>
  <si>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</si>
  <si>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</si>
  <si>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</si>
  <si>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</si>
  <si>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</si>
  <si>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</si>
  <si>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</si>
  <si>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</si>
  <si>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</si>
  <si>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</si>
  <si>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</si>
  <si>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</si>
  <si>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</si>
  <si>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</si>
  <si>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</si>
  <si>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</si>
  <si>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</si>
  <si>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</si>
  <si>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</si>
  <si>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</si>
  <si>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</si>
  <si>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</si>
  <si>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</si>
  <si>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</si>
  <si>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</si>
  <si>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</si>
  <si>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</si>
  <si>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</si>
  <si>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</si>
  <si>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</si>
  <si>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</si>
  <si>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</si>
  <si>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</si>
  <si>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</si>
  <si>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</si>
  <si>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</si>
  <si>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</si>
  <si>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</si>
  <si>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</si>
  <si>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</si>
  <si>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</si>
  <si>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</si>
  <si>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</si>
  <si>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</si>
  <si>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</si>
  <si>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</si>
  <si>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</si>
  <si>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</si>
  <si>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</si>
  <si>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</si>
  <si>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</si>
  <si>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</si>
  <si>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</si>
  <si>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</si>
  <si>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</si>
  <si>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</si>
  <si>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</si>
  <si>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</si>
  <si>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</si>
  <si>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</si>
  <si>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</si>
  <si>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</si>
  <si>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</si>
  <si>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</si>
  <si>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</si>
  <si>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</si>
  <si>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</si>
  <si>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</si>
  <si>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</si>
  <si>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</si>
  <si>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</si>
  <si>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</si>
  <si>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</si>
  <si>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</si>
  <si>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</si>
  <si>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</si>
  <si>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</si>
  <si>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</si>
  <si>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</si>
  <si>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</si>
  <si>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</si>
  <si>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</si>
  <si>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</si>
  <si>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</si>
  <si>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</si>
  <si>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</si>
  <si>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</si>
  <si>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</si>
  <si>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</si>
  <si>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</si>
  <si>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</si>
  <si>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</si>
  <si>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</si>
  <si>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</si>
  <si>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</si>
  <si>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</si>
  <si>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</si>
  <si>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</si>
  <si>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</si>
  <si>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</si>
  <si>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</si>
  <si>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</si>
  <si>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</si>
  <si>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</si>
  <si>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</si>
  <si>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</si>
  <si>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</si>
  <si>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</si>
  <si>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</si>
  <si>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</si>
  <si>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</si>
  <si>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</si>
  <si>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</si>
  <si>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</si>
  <si>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</si>
  <si>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</si>
  <si>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</si>
  <si>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</si>
  <si>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</si>
  <si>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</si>
  <si>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</si>
  <si>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</si>
  <si>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</si>
  <si>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</si>
  <si>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</si>
  <si>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</si>
  <si>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</si>
  <si>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</si>
  <si>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</si>
  <si>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</si>
  <si>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</si>
  <si>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</si>
  <si>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</si>
  <si>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</si>
  <si>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</si>
  <si>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</si>
  <si>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</si>
  <si>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</si>
  <si>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</si>
  <si>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</si>
  <si>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</si>
  <si>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</si>
  <si>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</si>
  <si>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</si>
  <si>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</si>
  <si>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</si>
  <si>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</si>
  <si>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</si>
  <si>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</si>
  <si>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</si>
  <si>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</si>
  <si>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</si>
  <si>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</si>
  <si>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</si>
  <si>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</si>
  <si>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</si>
  <si>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</si>
  <si>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</si>
  <si>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</si>
  <si>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</si>
  <si>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</si>
  <si>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</si>
  <si>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</si>
  <si>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</si>
  <si>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</si>
  <si>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</si>
  <si>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</si>
  <si>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</si>
  <si>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</si>
  <si>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</si>
  <si>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</si>
  <si>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</si>
  <si>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</si>
  <si>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</si>
  <si>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</si>
  <si>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</si>
  <si>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</si>
  <si>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</si>
  <si>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</si>
  <si>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</si>
  <si>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</si>
  <si>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</si>
  <si>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</si>
  <si>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</si>
  <si>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</si>
  <si>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</si>
  <si>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</si>
  <si>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</si>
  <si>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</si>
  <si>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</si>
  <si>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</si>
  <si>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</si>
  <si>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</si>
  <si>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</si>
  <si>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</si>
  <si>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</si>
  <si>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</si>
  <si>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</si>
  <si>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</si>
  <si>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</si>
  <si>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</si>
  <si>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</si>
  <si>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</si>
  <si>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</si>
  <si>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</si>
  <si>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</si>
  <si>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</si>
  <si>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</si>
  <si>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</si>
  <si>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</si>
  <si>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</si>
  <si>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</si>
  <si>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</si>
  <si>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</si>
  <si>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</si>
  <si>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</si>
  <si>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</si>
  <si>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</si>
  <si>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</si>
  <si>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</si>
  <si>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</si>
  <si>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</si>
  <si>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</si>
  <si>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</si>
  <si>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</si>
  <si>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</si>
  <si>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</si>
  <si>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</si>
  <si>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</si>
  <si>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</si>
  <si>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</si>
  <si>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</si>
  <si>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</si>
  <si>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</si>
  <si>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</si>
  <si>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</si>
  <si>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</si>
  <si>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</si>
  <si>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</si>
  <si>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</si>
  <si>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</si>
  <si>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</si>
  <si>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</si>
  <si>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</si>
  <si>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</si>
  <si>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</si>
  <si>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</si>
  <si>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</si>
  <si>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</si>
  <si>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</si>
  <si>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</si>
  <si>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</si>
  <si>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</si>
  <si>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</si>
  <si>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</si>
  <si>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</si>
  <si>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</si>
  <si>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</si>
  <si>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</si>
  <si>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</si>
  <si>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</si>
  <si>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</si>
  <si>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</si>
  <si>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</si>
  <si>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</si>
  <si>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</si>
  <si>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</si>
  <si>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</si>
  <si>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</si>
  <si>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</si>
  <si>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</si>
  <si>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</si>
  <si>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</si>
  <si>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</si>
  <si>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</si>
  <si>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</si>
  <si>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</si>
  <si>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</si>
  <si>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</si>
  <si>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</si>
  <si>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</si>
  <si>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</si>
  <si>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</si>
  <si>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</si>
  <si>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</si>
  <si>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</si>
  <si>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</si>
  <si>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</si>
  <si>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</si>
  <si>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</si>
  <si>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</si>
  <si>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</si>
  <si>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</si>
  <si>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</si>
  <si>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</si>
  <si>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</si>
  <si>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</si>
  <si>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</si>
  <si>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</si>
  <si>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</si>
  <si>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</si>
  <si>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</si>
  <si>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</si>
  <si>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</si>
  <si>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</si>
  <si>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</si>
  <si>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</si>
  <si>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</si>
  <si>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</si>
  <si>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</si>
  <si>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</si>
  <si>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</si>
  <si>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</si>
  <si>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</si>
  <si>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</si>
  <si>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</si>
  <si>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</si>
  <si>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</si>
  <si>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</si>
  <si>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</si>
  <si>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</si>
  <si>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</si>
  <si>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</si>
  <si>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</si>
  <si>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</si>
  <si>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</si>
  <si>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</si>
  <si>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</si>
  <si>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</si>
  <si>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</si>
  <si>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</si>
  <si>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</si>
  <si>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</si>
  <si>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</si>
  <si>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</si>
  <si>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</si>
  <si>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</si>
  <si>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</si>
  <si>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</si>
  <si>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</si>
  <si>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</si>
  <si>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</si>
  <si>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</si>
  <si>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</si>
  <si>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</si>
  <si>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</si>
  <si>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</si>
  <si>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</si>
  <si>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</si>
  <si>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</si>
  <si>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</si>
  <si>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</si>
  <si>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</si>
  <si>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</si>
  <si>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</si>
  <si>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</si>
  <si>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</si>
  <si>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</si>
  <si>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</si>
  <si>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</si>
  <si>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</si>
  <si>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</si>
  <si>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</si>
  <si>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</si>
  <si>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</si>
  <si>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</si>
  <si>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</si>
  <si>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</si>
  <si>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</si>
  <si>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</si>
  <si>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</si>
  <si>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</si>
  <si>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</si>
  <si>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</si>
  <si>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</si>
  <si>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</si>
  <si>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</si>
  <si>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</si>
  <si>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</si>
  <si>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</si>
  <si>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</si>
  <si>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</si>
  <si>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</si>
  <si>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</si>
  <si>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</si>
  <si>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</si>
  <si>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</si>
  <si>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</si>
  <si>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</si>
  <si>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</si>
  <si>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</si>
  <si>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</si>
  <si>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</si>
  <si>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</si>
  <si>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</si>
  <si>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</si>
  <si>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</si>
  <si>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</si>
  <si>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</si>
  <si>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</si>
  <si>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</si>
  <si>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</si>
  <si>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</si>
  <si>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</si>
  <si>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</si>
  <si>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</si>
  <si>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</si>
  <si>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</si>
  <si>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</si>
  <si>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</si>
  <si>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</si>
  <si>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</si>
  <si>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</si>
  <si>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</si>
  <si>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</si>
  <si>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</si>
  <si>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</si>
  <si>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</si>
  <si>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</si>
  <si>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</si>
  <si>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</si>
  <si>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</si>
  <si>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</si>
  <si>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</si>
  <si>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</si>
  <si>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</si>
  <si>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</si>
  <si>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</si>
  <si>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</si>
  <si>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</si>
  <si>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</si>
  <si>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</si>
  <si>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</si>
  <si>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</si>
  <si>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</si>
  <si>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</si>
  <si>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</si>
  <si>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</si>
  <si>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</si>
  <si>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</si>
  <si>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</si>
  <si>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</si>
  <si>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</si>
  <si>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</si>
  <si>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</si>
  <si>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</si>
  <si>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</si>
  <si>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</si>
  <si>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</si>
  <si>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</si>
  <si>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</si>
  <si>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</si>
  <si>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</si>
  <si>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</si>
  <si>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</si>
  <si>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</si>
  <si>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</si>
  <si>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</si>
  <si>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</si>
  <si>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</si>
  <si>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</si>
  <si>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</si>
  <si>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</si>
  <si>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</si>
  <si>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</si>
  <si>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</si>
  <si>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</si>
  <si>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</si>
  <si>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</si>
  <si>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</si>
  <si>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</si>
  <si>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</si>
  <si>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</si>
  <si>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</si>
  <si>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</si>
  <si>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</si>
  <si>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</si>
  <si>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</si>
  <si>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</si>
  <si>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</si>
  <si>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</si>
  <si>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</si>
  <si>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</si>
  <si>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</si>
  <si>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</si>
  <si>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</si>
  <si>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</si>
  <si>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</si>
  <si>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</si>
  <si>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</si>
  <si>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</si>
  <si>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</si>
  <si>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</si>
  <si>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</si>
  <si>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</si>
  <si>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</si>
  <si>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</si>
  <si>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</si>
  <si>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</si>
  <si>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</si>
  <si>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</si>
  <si>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</si>
  <si>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</si>
  <si>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</si>
  <si>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</si>
  <si>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</si>
  <si>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</si>
  <si>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</si>
  <si>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</si>
  <si>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</si>
  <si>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</si>
  <si>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</si>
  <si>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</si>
  <si>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</si>
  <si>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</si>
  <si>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</si>
  <si>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</si>
  <si>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</si>
  <si>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</si>
  <si>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</si>
  <si>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</si>
  <si>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</si>
  <si>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</si>
  <si>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</si>
  <si>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</si>
  <si>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</si>
  <si>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</si>
  <si>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</si>
  <si>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</si>
  <si>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</si>
  <si>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</si>
  <si>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</si>
  <si>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</si>
  <si>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</si>
  <si>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</si>
  <si>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</si>
  <si>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</si>
  <si>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</si>
  <si>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</si>
  <si>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</si>
  <si>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</si>
  <si>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</si>
  <si>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</si>
  <si>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</si>
  <si>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</si>
  <si>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</si>
  <si>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</si>
  <si>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</si>
  <si>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</si>
  <si>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</si>
  <si>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</si>
  <si>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</si>
  <si>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</si>
  <si>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</si>
  <si>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</si>
  <si>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</si>
  <si>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</si>
  <si>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</si>
  <si>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</si>
  <si>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</si>
  <si>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</si>
  <si>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</si>
  <si>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</si>
  <si>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</si>
  <si>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</si>
  <si>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</si>
  <si>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</si>
  <si>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</si>
  <si>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</si>
  <si>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</si>
  <si>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</si>
  <si>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</si>
  <si>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</si>
  <si>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</si>
  <si>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</si>
  <si>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</si>
  <si>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</si>
  <si>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</si>
  <si>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</si>
  <si>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</si>
  <si>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</si>
  <si>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</si>
  <si>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</si>
  <si>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</si>
  <si>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</si>
  <si>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</si>
  <si>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</si>
  <si>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</si>
  <si>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</si>
  <si>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</si>
  <si>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</si>
  <si>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</si>
  <si>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</si>
  <si>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</si>
  <si>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</si>
  <si>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</si>
  <si>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</si>
  <si>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</si>
  <si>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</si>
  <si>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</si>
  <si>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</si>
  <si>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</si>
  <si>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</si>
  <si>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</si>
  <si>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</si>
  <si>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</si>
  <si>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</si>
  <si>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</si>
  <si>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</si>
  <si>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</si>
  <si>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</si>
  <si>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</si>
  <si>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</si>
  <si>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</si>
  <si>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</si>
  <si>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</si>
  <si>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</si>
  <si>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</si>
  <si>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</si>
  <si>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</si>
  <si>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</si>
  <si>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</si>
  <si>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</si>
  <si>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</si>
  <si>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</si>
  <si>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</si>
  <si>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</si>
  <si>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</si>
  <si>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</si>
  <si>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</si>
  <si>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</si>
  <si>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</si>
  <si>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</si>
  <si>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</si>
  <si>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</si>
  <si>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</si>
  <si>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</si>
  <si>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</si>
  <si>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</si>
  <si>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</si>
  <si>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</si>
  <si>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</si>
  <si>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</si>
  <si>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</si>
  <si>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</si>
  <si>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</si>
  <si>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</si>
  <si>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</si>
  <si>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</si>
  <si>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</si>
  <si>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</si>
  <si>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</si>
  <si>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</si>
  <si>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</si>
  <si>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</si>
  <si>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</si>
  <si>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</si>
  <si>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</si>
  <si>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</si>
  <si>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</si>
  <si>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</si>
  <si>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</si>
  <si>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</si>
  <si>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</si>
  <si>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</si>
  <si>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</si>
  <si>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</si>
  <si>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</si>
  <si>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</si>
  <si>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</si>
  <si>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</si>
  <si>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</si>
  <si>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</si>
  <si>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</si>
  <si>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</si>
  <si>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</si>
  <si>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</si>
  <si>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</si>
  <si>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</si>
  <si>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</si>
  <si>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</si>
  <si>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</si>
  <si>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</si>
  <si>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</si>
  <si>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</si>
  <si>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</si>
  <si>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</si>
  <si>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</si>
  <si>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</si>
  <si>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</si>
  <si>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</si>
  <si>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</si>
  <si>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</si>
  <si>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</si>
  <si>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</si>
  <si>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</si>
  <si>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</si>
  <si>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</si>
  <si>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</si>
  <si>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</si>
  <si>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</si>
  <si>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</si>
  <si>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</si>
  <si>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</si>
  <si>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</si>
  <si>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</si>
  <si>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</si>
  <si>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</si>
  <si>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</si>
  <si>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</si>
  <si>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</si>
  <si>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</si>
  <si>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</si>
  <si>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</si>
  <si>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</si>
  <si>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</si>
  <si>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</si>
  <si>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</si>
  <si>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</si>
  <si>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</si>
  <si>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</si>
  <si>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</si>
  <si>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</si>
  <si>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</si>
  <si>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</si>
  <si>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</si>
  <si>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</si>
  <si>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</si>
  <si>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</si>
  <si>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</si>
  <si>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</si>
  <si>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</si>
  <si>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</si>
  <si>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</si>
  <si>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</si>
  <si>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</si>
  <si>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</si>
  <si>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</si>
  <si>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</si>
  <si>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</si>
  <si>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</si>
  <si>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</si>
  <si>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</si>
  <si>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</si>
  <si>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</si>
  <si>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</si>
  <si>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</si>
  <si>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</si>
  <si>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</si>
  <si>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</si>
  <si>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</si>
  <si>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</si>
  <si>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</si>
  <si>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</si>
  <si>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</si>
  <si>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</si>
  <si>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</si>
  <si>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</si>
  <si>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</si>
  <si>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</si>
  <si>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</si>
  <si>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</si>
  <si>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</si>
  <si>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</si>
  <si>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</si>
  <si>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</si>
  <si>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</si>
  <si>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</si>
  <si>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</si>
  <si>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</si>
  <si>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</si>
  <si>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</si>
  <si>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</si>
  <si>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</si>
  <si>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</si>
  <si>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</si>
  <si>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</si>
  <si>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</si>
  <si>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</si>
  <si>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</si>
  <si>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</si>
  <si>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</si>
  <si>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</si>
  <si>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</si>
  <si>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</si>
  <si>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</si>
  <si>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</si>
  <si>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</si>
  <si>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</si>
  <si>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</si>
  <si>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</si>
  <si>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</si>
  <si>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</si>
  <si>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</si>
  <si>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</si>
  <si>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</si>
  <si>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</si>
  <si>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</si>
  <si>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</si>
  <si>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</si>
  <si>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</si>
  <si>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</si>
  <si>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</si>
  <si>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</si>
  <si>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</si>
  <si>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</si>
  <si>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</si>
  <si>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</si>
  <si>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</si>
  <si>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</si>
  <si>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</si>
  <si>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</si>
  <si>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</si>
  <si>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</si>
  <si>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</si>
  <si>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</si>
  <si>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</si>
  <si>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</si>
  <si>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</si>
  <si>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</si>
  <si>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</si>
  <si>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</si>
  <si>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</si>
  <si>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</si>
  <si>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</si>
  <si>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</si>
  <si>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</si>
  <si>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</si>
  <si>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</si>
  <si>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</si>
  <si>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</si>
  <si>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</si>
  <si>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</si>
  <si>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</si>
  <si>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</si>
  <si>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</si>
  <si>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</si>
  <si>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</si>
  <si>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</si>
  <si>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</si>
  <si>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</si>
  <si>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</si>
  <si>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</si>
  <si>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</si>
  <si>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</si>
  <si>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</si>
  <si>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</si>
  <si>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</si>
  <si>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</si>
  <si>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</si>
  <si>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</si>
  <si>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</si>
  <si>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</si>
  <si>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</si>
  <si>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</si>
  <si>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</si>
  <si>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</si>
  <si>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</si>
  <si>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</si>
  <si>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</si>
  <si>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</si>
  <si>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</si>
  <si>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</si>
  <si>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</si>
  <si>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</si>
  <si>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</si>
  <si>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</si>
  <si>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</si>
  <si>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</si>
  <si>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</si>
  <si>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</si>
  <si>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</si>
  <si>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</si>
  <si>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</si>
  <si>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</si>
  <si>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</si>
  <si>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</si>
  <si>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</si>
  <si>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</si>
  <si>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</si>
  <si>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</si>
  <si>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</si>
  <si>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</si>
  <si>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</si>
  <si>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</si>
  <si>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</si>
  <si>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</si>
  <si>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</si>
  <si>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</si>
  <si>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</si>
  <si>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</si>
  <si>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</si>
  <si>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</si>
  <si>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</si>
  <si>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</si>
  <si>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</si>
  <si>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</si>
  <si>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</si>
  <si>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</si>
  <si>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</si>
  <si>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</si>
  <si>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</si>
  <si>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</si>
  <si>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</si>
  <si>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</si>
  <si>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</si>
  <si>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</si>
  <si>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</si>
  <si>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</si>
  <si>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</si>
  <si>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</si>
  <si>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</si>
  <si>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</si>
  <si>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</si>
  <si>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</si>
  <si>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</si>
  <si>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</si>
  <si>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</si>
  <si>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</si>
  <si>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</si>
  <si>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</si>
  <si>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</si>
  <si>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</si>
  <si>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</si>
  <si>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</si>
  <si>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</si>
  <si>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</si>
  <si>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</si>
  <si>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</si>
  <si>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</si>
  <si>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</si>
  <si>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</si>
  <si>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</si>
  <si>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</si>
  <si>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</si>
  <si>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</si>
  <si>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</si>
  <si>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</si>
  <si>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</si>
  <si>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</si>
  <si>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</si>
  <si>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</si>
  <si>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</si>
  <si>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</si>
  <si>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</si>
  <si>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</si>
  <si>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</si>
  <si>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</si>
  <si>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</si>
  <si>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</si>
  <si>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</si>
  <si>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</si>
  <si>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</si>
  <si>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</si>
  <si>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</si>
  <si>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</si>
  <si>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</si>
  <si>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</si>
  <si>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</si>
  <si>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</si>
  <si>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</si>
  <si>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</si>
  <si>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</si>
  <si>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</si>
  <si>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</si>
  <si>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</si>
  <si>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</si>
  <si>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</si>
  <si>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</si>
  <si>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</si>
  <si>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</si>
  <si>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</si>
  <si>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</si>
  <si>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</si>
  <si>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</si>
  <si>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</si>
  <si>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</si>
  <si>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</si>
  <si>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</si>
  <si>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</si>
  <si>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</si>
  <si>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</si>
  <si>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</si>
  <si>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</si>
  <si>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</si>
  <si>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</si>
  <si>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</si>
  <si>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</si>
  <si>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</si>
  <si>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</si>
  <si>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</si>
  <si>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</si>
  <si>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</si>
  <si>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</si>
  <si>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</si>
  <si>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</si>
  <si>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</si>
  <si>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</si>
  <si>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</si>
  <si>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</si>
  <si>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</si>
  <si>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</si>
  <si>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</si>
  <si>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</si>
  <si>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</si>
  <si>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</si>
  <si>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</si>
  <si>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</si>
  <si>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</si>
  <si>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</si>
  <si>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</si>
  <si>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</si>
  <si>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</si>
  <si>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</si>
  <si>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</si>
  <si>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</si>
  <si>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</si>
  <si>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</si>
  <si>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</si>
  <si>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</si>
  <si>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</si>
  <si>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</si>
  <si>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</si>
  <si>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</si>
  <si>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</si>
  <si>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</si>
  <si>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</si>
  <si>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</si>
  <si>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</si>
  <si>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</si>
  <si>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</si>
  <si>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</si>
  <si>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</si>
  <si>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</si>
  <si>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</si>
  <si>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</si>
  <si>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</si>
  <si>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</si>
  <si>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</si>
  <si>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</si>
  <si>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</si>
  <si>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</si>
  <si>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</si>
  <si>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</si>
  <si>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</si>
  <si>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</si>
  <si>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</si>
  <si>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</si>
  <si>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</si>
  <si>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</si>
  <si>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</si>
  <si>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</si>
  <si>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</si>
  <si>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</si>
  <si>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</si>
  <si>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</si>
  <si>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</si>
  <si>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</si>
  <si>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</si>
  <si>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</si>
  <si>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</si>
  <si>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</si>
  <si>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</si>
  <si>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</si>
  <si>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</si>
  <si>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</si>
  <si>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</si>
  <si>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</si>
  <si>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</si>
  <si>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</si>
  <si>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</si>
  <si>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</si>
  <si>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</si>
  <si>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</si>
  <si>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</si>
  <si>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</si>
  <si>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</si>
  <si>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</si>
  <si>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</si>
  <si>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</si>
  <si>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</si>
  <si>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</si>
  <si>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</si>
  <si>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</si>
  <si>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</si>
  <si>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</si>
  <si>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</si>
  <si>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</si>
  <si>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</si>
  <si>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</si>
  <si>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</si>
  <si>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</si>
  <si>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</si>
  <si>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</si>
  <si>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</si>
  <si>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</si>
  <si>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</si>
  <si>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</si>
  <si>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</si>
  <si>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</si>
  <si>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</si>
  <si>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</si>
  <si>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</si>
  <si>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</si>
  <si>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</si>
  <si>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</si>
  <si>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</si>
  <si>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</si>
  <si>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</si>
  <si>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</si>
  <si>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</si>
  <si>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</si>
  <si>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</si>
  <si>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</si>
  <si>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</si>
  <si>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</si>
  <si>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</si>
  <si>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</si>
  <si>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</si>
  <si>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</si>
  <si>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</si>
  <si>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</si>
  <si>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</si>
  <si>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</si>
  <si>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</si>
  <si>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</si>
  <si>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</si>
  <si>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</si>
  <si>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</si>
  <si>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</si>
  <si>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</si>
  <si>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</si>
  <si>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</si>
  <si>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</si>
  <si>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</si>
  <si>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</si>
  <si>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</si>
  <si>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</si>
  <si>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</si>
  <si>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</si>
  <si>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</si>
  <si>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</si>
  <si>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</si>
  <si>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</si>
  <si>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</si>
  <si>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</si>
  <si>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</si>
  <si>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</si>
  <si>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</si>
  <si>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</si>
  <si>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</si>
  <si>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</si>
  <si>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</si>
  <si>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</si>
  <si>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</si>
  <si>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</si>
  <si>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</si>
  <si>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</si>
  <si>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</si>
  <si>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</si>
  <si>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</si>
  <si>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</si>
  <si>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</si>
  <si>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</si>
  <si>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</si>
  <si>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</si>
  <si>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</si>
  <si>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</si>
  <si>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</si>
  <si>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</si>
  <si>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</si>
  <si>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</si>
  <si>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</si>
  <si>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</si>
  <si>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</si>
  <si>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</si>
  <si>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</si>
  <si>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</si>
  <si>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</si>
  <si>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</si>
  <si>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</si>
  <si>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</si>
  <si>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</si>
  <si>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</si>
  <si>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</si>
  <si>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</si>
  <si>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</si>
  <si>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</si>
  <si>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</si>
  <si>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</si>
  <si>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</si>
  <si>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</si>
  <si>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</si>
  <si>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</si>
  <si>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</si>
  <si>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</si>
  <si>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</si>
  <si>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</si>
  <si>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</si>
  <si>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</si>
  <si>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</si>
  <si>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</si>
  <si>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</si>
  <si>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</si>
  <si>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</si>
  <si>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</si>
  <si>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</si>
  <si>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</si>
  <si>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</si>
  <si>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</si>
  <si>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</si>
  <si>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</si>
  <si>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</si>
  <si>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</si>
  <si>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</si>
  <si>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</si>
  <si>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</si>
  <si>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</si>
  <si>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</si>
  <si>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</si>
  <si>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</si>
  <si>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</si>
  <si>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</si>
  <si>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</si>
  <si>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</si>
  <si>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</si>
  <si>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</si>
  <si>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</si>
  <si>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</si>
  <si>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</si>
  <si>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</si>
  <si>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</si>
  <si>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</si>
  <si>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</si>
  <si>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</si>
  <si>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</si>
  <si>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</si>
  <si>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</si>
  <si>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</si>
  <si>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</si>
  <si>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</si>
  <si>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</si>
  <si>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</si>
  <si>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</si>
  <si>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</si>
  <si>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</si>
  <si>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</si>
  <si>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</si>
  <si>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</si>
  <si>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</si>
  <si>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</si>
  <si>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</si>
  <si>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</si>
  <si>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</si>
  <si>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</si>
  <si>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</si>
  <si>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</si>
  <si>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</si>
  <si>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</si>
  <si>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</si>
  <si>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</si>
  <si>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</si>
  <si>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</si>
  <si>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</si>
  <si>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</si>
  <si>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</si>
  <si>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</si>
  <si>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</si>
  <si>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</si>
  <si>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</si>
  <si>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</si>
  <si>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</si>
  <si>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</si>
  <si>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</si>
  <si>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</si>
  <si>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</si>
  <si>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</si>
  <si>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</si>
  <si>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</si>
  <si>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</si>
  <si>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</si>
  <si>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</si>
  <si>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</si>
  <si>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</si>
  <si>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</si>
  <si>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</si>
  <si>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</si>
  <si>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</si>
  <si>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</si>
  <si>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</si>
  <si>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</si>
  <si>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</si>
  <si>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</si>
  <si>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</si>
  <si>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</si>
  <si>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</si>
  <si>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</si>
  <si>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</si>
  <si>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</si>
  <si>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</si>
  <si>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</si>
  <si>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</si>
  <si>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</si>
  <si>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</si>
  <si>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</si>
  <si>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</si>
  <si>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</si>
  <si>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</si>
  <si>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</si>
  <si>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</si>
  <si>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</si>
  <si>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</si>
  <si>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</si>
  <si>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</si>
  <si>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</si>
  <si>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</si>
  <si>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</si>
  <si>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</si>
  <si>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</si>
  <si>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</si>
  <si>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</si>
  <si>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</si>
  <si>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</si>
  <si>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</si>
  <si>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</si>
  <si>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</si>
  <si>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</si>
  <si>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</si>
  <si>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</si>
  <si>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</si>
  <si>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</si>
  <si>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</si>
  <si>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</si>
  <si>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</si>
  <si>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</si>
  <si>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</si>
  <si>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</si>
  <si>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</si>
  <si>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</si>
  <si>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</si>
  <si>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</si>
  <si>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</si>
  <si>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</si>
  <si>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</si>
  <si>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</si>
  <si>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</si>
  <si>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</si>
  <si>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</si>
  <si>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</si>
  <si>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</si>
  <si>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</si>
  <si>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</si>
  <si>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</si>
  <si>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</si>
  <si>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</si>
  <si>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</si>
  <si>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</si>
  <si>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</si>
  <si>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</si>
  <si>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</si>
  <si>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</si>
  <si>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</si>
  <si>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</si>
  <si>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</si>
  <si>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</si>
  <si>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</si>
  <si>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</si>
  <si>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</si>
  <si>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</si>
  <si>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</si>
  <si>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</si>
  <si>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</si>
  <si>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</si>
  <si>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</si>
  <si>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</si>
  <si>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</si>
  <si>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</si>
  <si>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</si>
  <si>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</si>
  <si>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</si>
  <si>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</si>
  <si>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</si>
  <si>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</si>
  <si>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</si>
  <si>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</si>
  <si>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</si>
  <si>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</si>
  <si>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</si>
  <si>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</si>
  <si>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</si>
  <si>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</si>
  <si>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</si>
  <si>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</si>
  <si>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</si>
  <si>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</si>
  <si>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</si>
  <si>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</si>
  <si>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</si>
  <si>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</si>
  <si>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</si>
  <si>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</si>
  <si>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</si>
  <si>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</si>
  <si>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</si>
  <si>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</si>
  <si>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</si>
  <si>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</si>
  <si>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</si>
  <si>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</si>
  <si>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</si>
  <si>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</si>
  <si>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</si>
  <si>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</si>
  <si>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</si>
  <si>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</si>
  <si>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</si>
  <si>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</si>
  <si>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</si>
  <si>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</si>
  <si>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</si>
  <si>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</si>
  <si>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</si>
  <si>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</si>
  <si>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</si>
  <si>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</si>
  <si>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</si>
  <si>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</si>
  <si>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</si>
  <si>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</si>
  <si>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</si>
  <si>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</si>
  <si>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</si>
  <si>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</si>
  <si>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</si>
  <si>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</si>
  <si>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</si>
  <si>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</si>
  <si>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</si>
  <si>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</si>
  <si>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</si>
  <si>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</si>
  <si>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</si>
  <si>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</si>
  <si>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</si>
  <si>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</si>
  <si>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</si>
  <si>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</si>
  <si>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</si>
  <si>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</si>
  <si>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</si>
  <si>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</si>
  <si>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</si>
  <si>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</si>
  <si>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</si>
  <si>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</si>
  <si>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</si>
  <si>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</si>
  <si>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</si>
  <si>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</si>
  <si>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</si>
  <si>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</si>
  <si>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</si>
  <si>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</si>
  <si>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</si>
  <si>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</si>
  <si>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</si>
  <si>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</si>
  <si>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</si>
  <si>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</si>
  <si>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</si>
  <si>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</si>
  <si>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</si>
  <si>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</si>
  <si>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</si>
  <si>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</si>
  <si>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</si>
  <si>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</si>
  <si>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</si>
  <si>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</si>
  <si>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</si>
  <si>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</si>
  <si>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</si>
  <si>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</si>
  <si>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</si>
  <si>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</si>
  <si>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</si>
  <si>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</si>
  <si>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</si>
  <si>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</si>
  <si>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</si>
  <si>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</si>
  <si>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</si>
  <si>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</si>
  <si>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</si>
  <si>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</si>
  <si>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</si>
  <si>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</si>
  <si>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</si>
  <si>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</si>
  <si>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</si>
  <si>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</si>
  <si>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</si>
  <si>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</si>
  <si>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</si>
  <si>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</si>
  <si>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</si>
  <si>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</si>
  <si>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</si>
  <si>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</si>
  <si>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</si>
  <si>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</si>
  <si>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</si>
  <si>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</si>
  <si>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</si>
  <si>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</si>
  <si>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</si>
  <si>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</si>
  <si>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</si>
  <si>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</si>
  <si>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</si>
  <si>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</si>
  <si>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</si>
  <si>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</si>
  <si>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</si>
  <si>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</si>
  <si>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</si>
  <si>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</si>
  <si>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</si>
  <si>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</si>
  <si>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</si>
  <si>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</si>
  <si>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</si>
  <si>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</si>
  <si>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</si>
  <si>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</si>
  <si>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</si>
  <si>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</si>
  <si>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</si>
  <si>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</si>
  <si>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</si>
  <si>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</si>
  <si>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</si>
  <si>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</si>
  <si>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</si>
  <si>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</si>
  <si>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</si>
  <si>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</si>
  <si>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</si>
  <si>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</si>
  <si>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</si>
  <si>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</si>
  <si>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</si>
  <si>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</si>
  <si>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</si>
  <si>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</si>
  <si>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</si>
  <si>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</si>
  <si>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</si>
  <si>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</si>
  <si>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</si>
  <si>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</si>
  <si>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</si>
  <si>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</si>
  <si>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</si>
  <si>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</si>
  <si>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</si>
  <si>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</si>
  <si>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</si>
  <si>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</si>
  <si>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</si>
  <si>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</si>
  <si>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</si>
  <si>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</si>
  <si>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</si>
  <si>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</si>
  <si>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</si>
  <si>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</si>
  <si>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</si>
  <si>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</si>
  <si>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</si>
  <si>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</si>
  <si>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</si>
  <si>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</si>
  <si>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</si>
  <si>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</si>
  <si>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</si>
  <si>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</si>
  <si>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</si>
  <si>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</si>
  <si>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</si>
  <si>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</si>
  <si>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</si>
  <si>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</si>
  <si>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</si>
  <si>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</si>
  <si>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</si>
  <si>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</si>
  <si>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</si>
  <si>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</si>
  <si>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</si>
  <si>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</si>
  <si>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</si>
  <si>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</si>
  <si>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</si>
  <si>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</si>
  <si>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</si>
  <si>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</si>
  <si>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</si>
  <si>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</si>
  <si>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</si>
  <si>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</si>
  <si>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</si>
  <si>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</si>
  <si>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</si>
  <si>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</si>
  <si>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</si>
  <si>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</si>
  <si>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</si>
  <si>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</si>
  <si>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</si>
  <si>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</si>
  <si>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</si>
  <si>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</si>
  <si>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</si>
  <si>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</si>
  <si>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</si>
  <si>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</si>
  <si>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</si>
  <si>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</si>
  <si>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</si>
  <si>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</si>
  <si>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</si>
  <si>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</si>
  <si>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</si>
  <si>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</si>
  <si>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</si>
  <si>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</si>
  <si>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</si>
  <si>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</si>
  <si>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</si>
  <si>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</si>
  <si>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</si>
  <si>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</si>
  <si>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</si>
  <si>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</si>
  <si>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</si>
  <si>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</si>
  <si>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</si>
  <si>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</si>
  <si>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</si>
  <si>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</si>
  <si>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</si>
  <si>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</si>
  <si>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</si>
  <si>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</si>
  <si>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</si>
  <si>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</si>
  <si>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</si>
  <si>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</si>
  <si>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</si>
  <si>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</si>
  <si>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</si>
  <si>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</si>
  <si>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</si>
  <si>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</si>
  <si>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</si>
  <si>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</si>
  <si>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</si>
  <si>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</si>
  <si>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</si>
  <si>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</si>
  <si>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</si>
  <si>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</si>
  <si>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</si>
  <si>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</si>
  <si>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</si>
  <si>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</si>
  <si>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</si>
  <si>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</si>
  <si>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</si>
  <si>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</si>
  <si>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</si>
  <si>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</si>
  <si>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</si>
  <si>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</si>
  <si>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</si>
  <si>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</si>
  <si>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</si>
  <si>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</si>
  <si>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</si>
  <si>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</si>
  <si>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</si>
  <si>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</si>
  <si>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</si>
  <si>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</si>
  <si>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</si>
  <si>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</si>
  <si>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</si>
  <si>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</si>
  <si>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</si>
  <si>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</si>
  <si>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</si>
  <si>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</si>
  <si>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</si>
  <si>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</si>
  <si>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</si>
  <si>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</si>
  <si>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</si>
  <si>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</si>
  <si>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</si>
  <si>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</si>
  <si>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</si>
  <si>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</si>
  <si>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</si>
  <si>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</si>
  <si>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</si>
  <si>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</si>
  <si>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</si>
  <si>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</si>
  <si>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</si>
  <si>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</si>
  <si>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</si>
  <si>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</si>
  <si>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</si>
  <si>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</si>
  <si>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</si>
  <si>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</si>
  <si>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</si>
  <si>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</si>
  <si>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</si>
  <si>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</si>
  <si>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</si>
  <si>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</si>
  <si>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</si>
  <si>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</si>
  <si>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</si>
  <si>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</si>
  <si>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</si>
  <si>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</si>
  <si>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</si>
  <si>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</si>
  <si>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</si>
  <si>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</si>
  <si>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</si>
  <si>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</si>
  <si>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</si>
  <si>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</si>
  <si>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</si>
  <si>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</si>
  <si>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</si>
  <si>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</si>
  <si>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</si>
  <si>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</si>
  <si>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</si>
  <si>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</si>
  <si>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</si>
  <si>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</si>
  <si>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</si>
  <si>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</si>
  <si>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</si>
  <si>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</si>
  <si>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</si>
  <si>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</si>
  <si>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</si>
  <si>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</si>
  <si>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</si>
  <si>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</si>
  <si>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</si>
  <si>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</si>
  <si>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</si>
  <si>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</si>
  <si>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</si>
  <si>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</si>
  <si>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</si>
  <si>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</si>
  <si>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</si>
  <si>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</si>
  <si>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</si>
  <si>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</si>
  <si>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</si>
  <si>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</si>
  <si>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</si>
  <si>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</si>
  <si>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</si>
  <si>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</si>
  <si>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</si>
  <si>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</si>
  <si>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</si>
  <si>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</si>
  <si>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</si>
  <si>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</si>
  <si>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</si>
  <si>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</si>
  <si>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</si>
  <si>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</si>
  <si>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</si>
  <si>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</si>
  <si>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</si>
  <si>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</si>
  <si>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</si>
  <si>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</si>
  <si>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</si>
  <si>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</si>
  <si>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</si>
  <si>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</si>
  <si>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</si>
  <si>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</si>
  <si>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</si>
  <si>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</si>
  <si>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</si>
  <si>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</si>
  <si>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</si>
  <si>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</si>
  <si>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</si>
  <si>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</si>
  <si>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</si>
  <si>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</si>
  <si>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</si>
  <si>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</si>
  <si>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</si>
  <si>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</si>
  <si>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</si>
  <si>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</si>
  <si>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</si>
  <si>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</si>
  <si>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</si>
  <si>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</si>
  <si>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</si>
  <si>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</si>
  <si>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</si>
  <si>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</si>
  <si>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</si>
  <si>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</si>
  <si>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</si>
  <si>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</si>
  <si>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</si>
  <si>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</si>
  <si>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</si>
  <si>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</si>
  <si>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</si>
  <si>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</si>
  <si>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</si>
  <si>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</si>
  <si>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</si>
  <si>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</si>
  <si>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</si>
  <si>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</si>
  <si>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</si>
  <si>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</si>
  <si>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</si>
  <si>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</si>
  <si>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</si>
  <si>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</si>
  <si>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</si>
  <si>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</si>
  <si>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</si>
  <si>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</si>
  <si>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</si>
  <si>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</si>
  <si>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</si>
  <si>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</si>
  <si>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</si>
  <si>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</si>
  <si>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</si>
  <si>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</si>
  <si>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</si>
  <si>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</si>
  <si>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</si>
  <si>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</si>
  <si>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</si>
  <si>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</si>
  <si>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</si>
  <si>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</si>
  <si>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</si>
  <si>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</si>
  <si>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</si>
  <si>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</si>
  <si>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</si>
  <si>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</si>
  <si>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</si>
  <si>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</si>
  <si>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</si>
  <si>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</si>
  <si>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</si>
  <si>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</si>
  <si>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</si>
  <si>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</si>
  <si>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</si>
  <si>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</si>
  <si>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</si>
  <si>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</si>
  <si>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</si>
  <si>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</si>
  <si>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</si>
  <si>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</si>
  <si>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</si>
  <si>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</si>
  <si>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</si>
  <si>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</si>
  <si>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</si>
  <si>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</si>
  <si>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</si>
  <si>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</si>
  <si>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</si>
  <si>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</si>
  <si>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</si>
  <si>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</si>
  <si>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</si>
  <si>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</si>
  <si>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</si>
  <si>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</si>
  <si>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</si>
  <si>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</si>
  <si>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</si>
  <si>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</si>
  <si>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</si>
  <si>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</si>
  <si>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</si>
  <si>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</si>
  <si>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</si>
  <si>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</si>
  <si>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</si>
  <si>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</si>
  <si>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</si>
  <si>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</si>
  <si>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</si>
  <si>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</si>
  <si>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</si>
  <si>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</si>
  <si>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</si>
  <si>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</si>
  <si>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</si>
  <si>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</si>
  <si>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</si>
  <si>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</si>
  <si>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</si>
  <si>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</si>
  <si>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</si>
  <si>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</si>
  <si>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</si>
  <si>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</si>
  <si>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</si>
  <si>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</si>
  <si>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</si>
  <si>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</si>
  <si>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</si>
  <si>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</si>
  <si>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</si>
  <si>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</si>
  <si>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</si>
  <si>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</si>
  <si>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</si>
  <si>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</si>
  <si>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</si>
  <si>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</si>
  <si>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</si>
  <si>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</si>
  <si>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</si>
  <si>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</si>
  <si>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</si>
  <si>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</si>
  <si>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</si>
  <si>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</si>
  <si>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</si>
  <si>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</si>
  <si>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</si>
  <si>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</si>
  <si>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</si>
  <si>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</si>
  <si>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</si>
  <si>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</si>
  <si>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</si>
  <si>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</si>
  <si>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</si>
  <si>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</si>
  <si>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</si>
  <si>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</si>
  <si>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</si>
  <si>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</si>
  <si>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</si>
  <si>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</si>
  <si>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</si>
  <si>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</si>
  <si>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</si>
  <si>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</si>
  <si>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</si>
  <si>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</si>
  <si>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</si>
  <si>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</si>
  <si>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</si>
  <si>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</si>
  <si>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</si>
  <si>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</si>
  <si>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</si>
  <si>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</si>
  <si>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</si>
  <si>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</si>
  <si>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</si>
  <si>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</si>
  <si>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</si>
  <si>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</si>
  <si>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</si>
  <si>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</si>
  <si>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</si>
  <si>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</si>
  <si>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</si>
  <si>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</si>
  <si>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</si>
  <si>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</si>
  <si>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</si>
  <si>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</si>
  <si>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</si>
  <si>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</si>
  <si>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</si>
  <si>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</si>
  <si>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</si>
  <si>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</si>
  <si>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</si>
  <si>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</si>
  <si>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</si>
  <si>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</si>
  <si>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</si>
  <si>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</si>
  <si>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</si>
  <si>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</si>
  <si>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</si>
  <si>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</si>
  <si>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</si>
  <si>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</si>
  <si>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</si>
  <si>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</si>
  <si>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</si>
  <si>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</si>
  <si>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</si>
  <si>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</si>
  <si>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</si>
  <si>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</si>
  <si>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</si>
  <si>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</si>
  <si>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</si>
  <si>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</si>
  <si>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</si>
  <si>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</si>
  <si>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</si>
  <si>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</si>
  <si>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</si>
  <si>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</si>
  <si>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</si>
  <si>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</si>
  <si>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</si>
  <si>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</si>
  <si>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</si>
  <si>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</si>
  <si>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</si>
  <si>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</si>
  <si>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</si>
  <si>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</si>
  <si>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</si>
  <si>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</si>
  <si>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</si>
  <si>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</si>
  <si>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</si>
  <si>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</si>
  <si>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</si>
  <si>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</si>
  <si>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</si>
  <si>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</si>
  <si>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</si>
  <si>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</si>
  <si>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</si>
  <si>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</si>
  <si>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</si>
  <si>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</si>
  <si>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</si>
  <si>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</si>
  <si>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</si>
  <si>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</si>
  <si>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</si>
  <si>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</si>
  <si>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</si>
  <si>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</si>
  <si>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</si>
  <si>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</si>
  <si>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</si>
  <si>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</si>
  <si>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</si>
  <si>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</si>
  <si>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</si>
  <si>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</si>
  <si>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</si>
  <si>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</si>
  <si>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</si>
  <si>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</si>
  <si>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</si>
  <si>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</si>
  <si>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</si>
  <si>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</si>
  <si>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</si>
  <si>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</si>
  <si>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</si>
  <si>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</si>
  <si>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</si>
  <si>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</si>
  <si>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</si>
  <si>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</si>
  <si>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</si>
  <si>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</si>
  <si>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</si>
  <si>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</si>
  <si>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</si>
  <si>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</si>
  <si>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</si>
  <si>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</si>
  <si>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</si>
  <si>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</si>
  <si>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</si>
  <si>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</si>
  <si>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</si>
  <si>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</si>
  <si>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</si>
  <si>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</si>
  <si>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</si>
  <si>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</si>
  <si>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</si>
  <si>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</si>
  <si>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</si>
  <si>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</si>
  <si>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</si>
  <si>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</si>
  <si>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</si>
  <si>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</si>
  <si>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</si>
  <si>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</si>
  <si>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</si>
  <si>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</si>
  <si>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</si>
  <si>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</si>
  <si>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</si>
  <si>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</si>
  <si>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</si>
  <si>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</si>
  <si>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</si>
  <si>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</si>
  <si>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</si>
  <si>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</si>
  <si>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</si>
  <si>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</si>
  <si>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</si>
  <si>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</si>
  <si>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</si>
  <si>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</si>
  <si>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</si>
  <si>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</si>
  <si>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</si>
  <si>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</si>
  <si>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</si>
  <si>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</si>
  <si>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</si>
  <si>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</si>
  <si>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</si>
  <si>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</si>
  <si>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</si>
  <si>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</si>
  <si>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</si>
  <si>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</si>
  <si>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</si>
  <si>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</si>
  <si>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</si>
  <si>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</si>
  <si>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</si>
  <si>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</si>
  <si>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</si>
  <si>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</si>
  <si>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</si>
  <si>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</si>
  <si>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</si>
  <si>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</si>
  <si>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</si>
  <si>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</si>
  <si>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</si>
  <si>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</si>
  <si>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</si>
  <si>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</si>
  <si>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</si>
  <si>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</si>
  <si>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</si>
  <si>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</si>
  <si>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</si>
  <si>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</si>
  <si>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</si>
  <si>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</si>
  <si>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</si>
  <si>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</si>
  <si>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</si>
  <si>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</si>
  <si>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</si>
  <si>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</si>
  <si>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</si>
  <si>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</si>
  <si>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</si>
  <si>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</si>
  <si>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</si>
  <si>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</si>
  <si>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</si>
  <si>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</si>
  <si>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</si>
  <si>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</si>
  <si>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</si>
  <si>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</si>
  <si>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</si>
  <si>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</si>
  <si>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</si>
  <si>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</si>
  <si>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</si>
  <si>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</si>
  <si>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</si>
  <si>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</si>
  <si>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</si>
  <si>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</si>
  <si>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</si>
  <si>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</si>
  <si>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</si>
  <si>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</si>
  <si>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</si>
  <si>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</si>
  <si>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</si>
  <si>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</si>
  <si>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</si>
  <si>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</si>
  <si>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</si>
  <si>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</si>
  <si>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</si>
  <si>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</si>
  <si>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</si>
  <si>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</si>
  <si>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</si>
  <si>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</si>
  <si>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</si>
  <si>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</si>
  <si>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</si>
  <si>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</si>
  <si>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</si>
  <si>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</si>
  <si>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</si>
  <si>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</si>
  <si>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</si>
  <si>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</si>
  <si>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</si>
  <si>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</si>
  <si>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</si>
  <si>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</si>
  <si>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</si>
  <si>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</si>
  <si>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</si>
  <si>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</si>
  <si>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</si>
  <si>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</si>
  <si>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</si>
  <si>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</si>
  <si>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</si>
  <si>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</si>
  <si>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</si>
  <si>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</si>
  <si>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</si>
  <si>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</si>
  <si>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</si>
  <si>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</si>
  <si>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</si>
  <si>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</si>
  <si>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</si>
  <si>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</si>
  <si>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</si>
  <si>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</si>
  <si>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</si>
  <si>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</si>
  <si>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</si>
  <si>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</si>
  <si>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</si>
  <si>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</si>
  <si>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</si>
  <si>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</si>
  <si>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</si>
  <si>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</si>
  <si>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</si>
  <si>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</si>
  <si>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</si>
  <si>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</si>
  <si>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</si>
  <si>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</si>
  <si>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</si>
  <si>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</si>
  <si>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</si>
  <si>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</si>
  <si>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</si>
  <si>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</si>
  <si>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</si>
  <si>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</si>
  <si>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</si>
  <si>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</si>
  <si>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</si>
  <si>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</si>
  <si>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</si>
  <si>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</si>
  <si>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</si>
  <si>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</si>
  <si>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</si>
  <si>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</si>
  <si>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</si>
  <si>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</si>
  <si>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</si>
  <si>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</si>
  <si>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</si>
  <si>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</si>
  <si>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</si>
  <si>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</si>
  <si>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</si>
  <si>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</si>
  <si>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</si>
  <si>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</si>
  <si>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</si>
  <si>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</si>
  <si>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</si>
  <si>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</si>
  <si>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</si>
  <si>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</si>
  <si>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</si>
  <si>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</si>
  <si>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</si>
  <si>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</si>
  <si>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</si>
  <si>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</si>
  <si>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</si>
  <si>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</si>
  <si>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</si>
  <si>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</si>
  <si>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</si>
  <si>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</si>
  <si>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</si>
  <si>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</si>
  <si>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</si>
  <si>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</si>
  <si>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</si>
  <si>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</si>
  <si>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</si>
  <si>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</si>
  <si>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</si>
  <si>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</si>
  <si>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</si>
  <si>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</si>
  <si>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</si>
  <si>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</si>
  <si>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</si>
  <si>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</si>
  <si>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</si>
  <si>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</si>
  <si>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</si>
  <si>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</si>
  <si>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</si>
  <si>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</si>
  <si>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</si>
  <si>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</si>
  <si>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</si>
  <si>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</si>
  <si>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</si>
  <si>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</si>
  <si>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</si>
  <si>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</si>
  <si>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</si>
  <si>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</si>
  <si>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</si>
  <si>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</si>
  <si>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</si>
  <si>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</si>
  <si>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</si>
  <si>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</si>
  <si>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</si>
  <si>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</si>
  <si>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</si>
  <si>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</si>
  <si>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</si>
  <si>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</si>
  <si>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</si>
  <si>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</si>
  <si>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</si>
  <si>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</si>
  <si>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</si>
  <si>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</si>
  <si>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</si>
  <si>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</si>
  <si>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</si>
  <si>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</si>
  <si>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</si>
  <si>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</si>
  <si>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</si>
  <si>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</si>
  <si>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</si>
  <si>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</si>
  <si>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</si>
  <si>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</si>
  <si>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</si>
  <si>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</si>
  <si>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</si>
  <si>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</si>
  <si>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</si>
  <si>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</si>
  <si>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</si>
  <si>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</si>
  <si>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</si>
  <si>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</si>
  <si>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</si>
  <si>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</si>
  <si>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</si>
  <si>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</si>
  <si>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</si>
  <si>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</si>
  <si>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</si>
  <si>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</si>
  <si>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</si>
  <si>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</si>
  <si>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</si>
  <si>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</si>
  <si>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</si>
  <si>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</si>
  <si>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</si>
  <si>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</si>
  <si>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</si>
  <si>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</si>
  <si>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</si>
  <si>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</si>
  <si>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</si>
  <si>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</si>
  <si>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</si>
  <si>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</si>
  <si>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</si>
  <si>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</si>
  <si>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</si>
  <si>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</si>
  <si>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</si>
  <si>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</si>
  <si>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</si>
  <si>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</si>
  <si>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</si>
  <si>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</si>
  <si>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</si>
  <si>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</si>
  <si>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</si>
  <si>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</si>
  <si>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</si>
  <si>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</si>
  <si>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</si>
  <si>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</si>
  <si>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</si>
  <si>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</si>
  <si>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</si>
  <si>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</si>
  <si>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</si>
  <si>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</si>
  <si>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</si>
  <si>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</si>
  <si>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</si>
  <si>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</si>
  <si>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</si>
  <si>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</si>
  <si>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</si>
  <si>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</si>
  <si>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</si>
  <si>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</si>
  <si>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</si>
  <si>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</si>
  <si>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</si>
  <si>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</si>
  <si>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</si>
  <si>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</si>
  <si>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</si>
  <si>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</si>
  <si>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</si>
  <si>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</si>
  <si>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</si>
  <si>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</si>
  <si>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</si>
  <si>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</si>
  <si>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</si>
  <si>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</si>
  <si>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</si>
  <si>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</si>
  <si>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</si>
  <si>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</si>
  <si>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</si>
  <si>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</si>
  <si>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</si>
  <si>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</si>
  <si>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</si>
  <si>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</si>
  <si>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</si>
  <si>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</si>
  <si>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</si>
  <si>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</si>
  <si>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</si>
  <si>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</si>
  <si>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</si>
  <si>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</si>
  <si>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</si>
  <si>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</si>
  <si>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</si>
  <si>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</si>
  <si>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</si>
  <si>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</si>
  <si>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</si>
  <si>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</si>
  <si>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</si>
  <si>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</si>
  <si>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</si>
  <si>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</si>
  <si>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</si>
  <si>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</si>
  <si>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</si>
  <si>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</si>
  <si>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</si>
  <si>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</si>
  <si>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</si>
  <si>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</si>
  <si>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</si>
  <si>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</si>
  <si>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</si>
  <si>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Team Near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</si>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</sst>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321.61909722222481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45984.567523148151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45984.567523148151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45984.567523148151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45984.567523148151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45984.567523148151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45984.567523148151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45984.567523148151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45984.567523148151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45984.567523148151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45984.567523148151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45984.567523148151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45984.567523148151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45984.567523148151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45984.567523148151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45984.567523148151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45984.567523148151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45984.567523148151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45984.567523148151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45984.567523148151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45984.567523148151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45984.567523148151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45984.567523148151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45984.567523148151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45984.567523148151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45984.567523148151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45984.567523148151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45984.567523148151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45984.567523148151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45984.567523148151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45984.567523148151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159.56768518518948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0.18010416666948004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45984.567523148151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45984.567523148151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45984.567523148151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45984.567523148151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45984.567523148151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45984.567523148151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45984.567523148151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45984.567523148151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45984.567523148151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45984.567523148151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45984.567523148151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45984.567523148151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45984.567523148151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45984.567523148151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45984.567523148151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45984.567523148151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45984.567523148151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45984.567523148151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45984.567523148151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45984.567523148151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45984.567523148151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45984.567523148151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45984.567523148151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45984.567523148151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45984.567523148151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45984.567523148151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45984.567523148151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45984.567523148151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45984.567523148151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45984.567523148151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45984.567523148151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45984.567523148151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45984.567523148151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45984.567523148151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45984.567523148151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45984.567523148151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45984.567523148151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45984.567523148151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45984.567523148151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45984.567523148151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45984.567523148151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45984.567523148151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45984.567523148151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45984.567523148151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45984.567523148151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45984.567523148151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45984.567523148151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45984.567523148151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45984.567523148151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45984.567523148151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45984.567523148151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45984.567523148151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45984.567523148151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45984.567523148151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45984.567523148151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45984.567523148151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45984.567523148151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45984.567523148151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45984.567523148151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45984.567523148151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45984.567523148151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45984.567523148151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45984.567523148151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45984.567523148151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45984.567523148151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45984.567523148151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45984.567523148151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45984.567523148151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45984.567523148151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45984.567523148151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45984.567523148151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45984.567523148151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45984.567523148151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45984.567523148151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45984.567523148151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45984.567523148151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45984.567523148151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45984.567523148151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45984.567523148151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45984.567523148151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45984.567523148151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45984.567523148151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45984.567523148151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45984.567523148151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45984.567523148151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45984.567523148151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45984.567523148151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45984.567523148151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45984.567523148151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45984.567523148151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45984.567523148151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45984.567523148151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45984.567523148151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45984.567523148151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45984.567523148151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45984.567523148151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45984.567523148151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45984.567523148151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45984.567523148151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45984.567523148151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45984.567523148151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45984.567523148151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45984.567523148151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45984.567523148151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45984.567523148151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45984.567523148151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45984.567523148151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45984.567523148151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45984.567523148151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45984.567523148151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45984.567523148151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45984.567523148151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45984.567523148151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45984.567523148151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45984.567523148151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45984.567523148151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45984.567523148151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45984.567523148151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45984.567523148151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45984.567523148151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45984.567523148151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45984.567523148151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45984.567523148151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45984.567523148151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45984.567523148151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45984.567523148151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45984.567523148151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45984.567523148151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45984.567523148151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45984.567523148151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45984.567523148151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45984.567523148151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45984.567523148151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45984.567523148151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45984.567523148151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45984.567523148151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45984.567523148151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45984.567523148151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45984.567523148151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45984.567523148151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45984.567523148151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45984.567523148151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45984.567523148151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45984.567523148151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45984.567523148151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45984.567523148151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45984.567523148151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45984.567523148151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45984.567523148151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45984.567523148151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45984.567523148151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45984.567523148151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45984.567523148151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45984.567523148151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45984.567523148151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45984.567523148151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45984.567523148151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45984.567523148151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45984.567523148151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45984.567523148151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45984.567523148151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45984.567523148151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45984.567523148151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45984.567523148151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45984.567523148151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45984.567523148151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45984.567523148151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45984.567523148151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45984.567523148151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45984.567523148151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45984.567523148151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45984.567523148151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45984.567523148151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45984.567523148151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45984.567523148151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45984.567523148151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45984.567523148151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45984.567523148151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45984.567523148151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45984.567523148151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45984.567523148151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45984.567523148151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45984.567523148151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45984.567523148151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45984.567523148151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45984.567523148151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45984.567523148151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45984.567523148151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45984.567523148151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45984.567523148151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45984.567523148151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45984.567523148151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45984.567523148151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45984.567523148151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45984.567523148151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45984.567523148151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45984.567523148151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45984.567523148151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45984.567523148151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45984.567523148151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45984.567523148151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45984.567523148151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45984.567523148151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45984.567523148151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45984.567523148151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45984.567523148151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45984.567523148151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45984.567523148151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45984.567523148151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45984.567523148151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45984.567523148151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45984.567523148151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45984.567523148151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45984.567523148151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45984.567523148151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45984.567523148151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45984.567523148151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45984.567523148151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45984.567523148151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45984.567523148151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45984.567523148151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45984.567523148151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45984.567523148151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45984.567523148151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45984.567523148151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45984.567523148151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45984.567523148151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45984.567523148151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45984.567523148151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45984.567523148151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45984.567523148151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45984.567523148151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45984.567523148151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45984.567523148151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45984.567523148151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45984.567523148151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45984.567523148151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45984.567523148151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45984.567523148151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45984.567523148151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45984.567523148151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45984.567523148151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45984.567523148151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45984.567523148151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45984.567523148151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45984.567523148151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45984.567523148151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45984.567523148151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45984.567523148151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45984.567523148151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45984.567523148151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45984.567523148151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45984.567523148151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45984.567523148151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45984.567523148151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45984.567523148151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45984.567523148151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45984.567523148151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45984.567523148151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45984.567523148151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45984.567523148151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45984.567523148151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45984.567523148151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45984.567523148151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45984.567523148151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45984.567523148151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45984.567523148151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45984.567523148151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45984.567523148151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45984.567523148151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45984.567523148151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45984.567523148151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45984.567523148151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45984.567523148151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45984.567523148151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45984.567523148151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45984.567523148151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45984.567523148151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45984.567523148151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45984.567523148151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45984.567523148151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45984.567523148151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45984.567523148151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45984.567523148151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45984.567523148151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45984.567523148151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45984.567523148151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45984.567523148151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45984.567523148151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45984.567523148151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45984.567523148151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45984.567523148151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45984.567523148151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45984.567523148151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45984.567523148151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45984.567523148151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45984.567523148151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45984.567523148151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45984.567523148151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45984.567523148151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45984.567523148151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45984.567523148151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45984.567523148151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45984.567523148151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45984.567523148151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45984.567523148151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45984.567523148151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45984.567523148151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45984.567523148151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45984.567523148151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45984.567523148151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45984.567523148151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45984.567523148151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45984.567523148151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45984.567523148151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45984.567523148151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45984.567523148151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45984.567523148151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45984.567523148151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45984.567523148151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45984.567523148151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45984.567523148151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45984.567523148151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45984.567523148151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45984.567523148151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45984.567523148151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45984.567523148151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45984.567523148151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45984.567523148151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45984.567523148151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45984.567523148151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45984.567523148151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45984.567523148151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45984.567523148151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45984.567523148151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45984.567523148151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45984.567523148151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45984.567523148151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45984.567523148151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45984.567523148151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45984.567523148151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45984.567523148151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45984.567523148151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45984.567523148151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45984.567523148151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45984.567523148151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45984.567523148151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45984.567523148151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45984.567523148151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45984.567523148151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45984.567523148151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45984.567523148151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45984.567523148151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45984.567523148151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45984.567523148151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45984.567523148151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45984.567523148151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45984.567523148151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45984.567523148151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45984.567523148151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45984.567523148151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45984.567523148151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45984.567523148151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45984.567523148151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45984.567523148151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45984.567523148151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45984.567523148151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45984.567523148151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45984.567523148151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45984.567523148151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45984.567523148151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45984.567523148151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45984.567523148151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45984.567523148151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45984.567523148151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45984.567523148151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45984.567523148151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45984.567523148151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45984.567523148151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45984.567523148151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45984.567523148151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45984.567523148151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45984.567523148151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45984.567523148151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45984.567523148151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45984.567523148151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45984.567523148151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45984.567523148151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45984.567523148151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45984.567523148151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45984.567523148151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45984.567523148151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45984.567523148151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45984.567523148151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45984.567523148151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45984.567523148151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45984.567523148151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45984.567523148151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45984.567523148151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45984.567523148151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45984.567523148151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45984.567523148151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45984.567523148151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45984.567523148151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45984.567523148151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45984.567523148151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45984.567523148151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45984.567523148151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45984.567523148151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45984.567523148151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45984.567523148151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45984.567523148151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45984.567523148151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45984.567523148151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45984.567523148151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45984.567523148151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45984.567523148151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45984.567523148151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45984.567523148151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45984.567523148151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45984.567523148151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45984.567523148151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45984.567523148151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45984.567523148151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45984.567523148151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45984.567523148151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45984.567523148151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45984.567523148151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45984.567523148151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45984.567523148151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45984.567523148151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45984.567523148151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45984.567523148151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45984.567523148151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45984.567523148151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45984.567523148151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45984.567523148151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45984.567523148151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45984.567523148151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45984.567523148151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45984.567523148151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45984.567523148151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45984.567523148151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45984.567523148151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45984.567523148151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45984.567523148151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45984.567523148151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45984.567523148151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45984.567523148151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45984.567523148151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45984.567523148151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45984.567523148151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45984.567523148151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45984.567523148151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45984.567523148151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45984.567523148151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45984.567523148151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45984.567523148151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45984.567523148151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45984.567523148151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45984.567523148151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45984.567523148151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45984.567523148151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45984.567523148151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45984.567523148151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45984.567523148151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45984.567523148151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45984.567523148151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45984.567523148151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45984.567523148151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45984.567523148151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45984.567523148151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45984.567523148151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45984.567523148151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45984.567523148151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45984.567523148151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45984.567523148151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45984.567523148151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45984.567523148151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45984.567523148151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45984.567523148151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45984.567523148151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45984.567523148151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45984.567523148151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45984.567523148151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45984.567523148151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45984.567523148151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45984.567523148151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45984.567523148151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45984.567523148151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45984.567523148151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45984.567523148151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45984.567523148151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45984.567523148151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45984.567523148151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45984.567523148151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45984.567523148151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45984.567523148151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45984.567523148151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45984.567523148151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45984.567523148151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45984.567523148151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45984.567523148151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45984.567523148151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45984.567523148151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45984.567523148151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45984.567523148151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45984.567523148151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45984.567523148151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45984.567523148151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45984.567523148151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45984.567523148151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45984.567523148151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45984.567523148151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45984.567523148151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45984.567523148151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45984.567523148151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45984.567523148151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45984.567523148151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45984.567523148151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45984.567523148151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45984.567523148151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45984.567523148151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45984.567523148151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45984.567523148151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45984.567523148151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45984.567523148151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45984.567523148151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45984.567523148151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45984.567523148151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45984.567523148151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45984.567523148151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45984.567523148151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45984.567523148151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45984.567523148151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45984.567523148151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45984.567523148151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45984.567523148151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45984.567523148151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45984.567523148151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45984.567523148151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45984.567523148151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45984.567523148151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45984.567523148151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45984.567523148151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45984.567523148151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45984.567523148151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45984.567523148151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45984.567523148151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45984.567523148151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45984.567523148151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45984.567523148151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45984.567523148151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45984.567523148151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45984.567523148151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45984.567523148151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45984.567523148151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45984.567523148151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45984.567523148151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45984.567523148151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45984.567523148151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45984.567523148151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45984.567523148151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45984.567523148151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45984.567523148151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45984.567523148151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45984.567523148151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45984.567523148151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45984.567523148151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45984.567523148151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45984.567523148151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45984.567523148151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45984.567523148151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45984.567523148151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45984.567523148151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45984.567523148151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45984.567523148151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45984.567523148151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45984.567523148151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45984.567523148151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45984.567523148151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45984.567523148151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45984.567523148151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45984.567523148151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45984.567523148151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45984.567523148151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45984.567523148151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45984.567523148151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45984.567523148151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45984.567523148151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45984.567523148151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45984.567523148151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45984.567523148151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45984.567523148151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45984.567523148151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45984.567523148151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45984.567523148151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45984.567523148151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45984.567523148151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45984.567523148151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45984.567523148151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45984.567523148151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45984.567523148151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45984.567523148151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45984.567523148151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45984.567523148151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45984.567523148151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45984.567523148151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45984.567523148151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45984.567523148151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45984.567523148151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45984.567523148151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45984.567523148151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45984.567523148151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45984.567523148151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45984.567523148151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45984.567523148151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45984.567523148151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45984.567523148151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45984.567523148151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45984.567523148151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45984.567523148151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45984.567523148151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45984.567523148151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45984.567523148151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45984.567523148151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45984.567523148151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45984.567523148151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45984.567523148151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45984.567523148151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45984.567523148151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45984.567523148151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45984.567523148151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45984.567523148151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45984.567523148151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45984.567523148151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45984.567523148151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45984.567523148151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45984.567523148151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45984.567523148151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45984.567523148151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45984.567523148151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45984.567523148151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45984.567523148151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45984.567523148151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45984.567523148151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45984.567523148151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45984.567523148151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45984.567523148151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45984.567523148151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45984.567523148151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45984.567523148151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45984.567523148151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45984.567523148151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45984.567523148151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45984.567523148151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45984.567523148151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45984.567523148151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45984.567523148151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45984.567523148151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45984.567523148151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45984.567523148151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45984.567523148151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45984.567523148151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45984.567523148151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45984.567523148151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45984.567523148151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45984.567523148151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45984.567523148151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45984.567523148151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45984.567523148151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45984.567523148151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45984.567523148151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45984.567523148151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45984.567523148151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45984.567523148151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45984.567523148151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45984.567523148151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45984.567523148151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45984.567523148151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45984.567523148151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45984.567523148151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45984.567523148151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45984.567523148151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45984.567523148151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45984.567523148151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45984.567523148151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45984.567523148151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45984.567523148151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45984.567523148151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45984.567523148151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45984.567523148151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45984.567523148151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45984.567523148151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45984.567523148151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45984.567523148151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45984.567523148151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45984.567523148151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45984.567523148151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45984.567523148151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45984.567523148151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45984.567523148151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45984.567523148151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45984.567523148151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45984.567523148151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45984.567523148151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45984.567523148151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45984.567523148151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45984.567523148151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45984.567523148151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45984.567523148151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45984.567523148151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45984.567523148151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45984.567523148151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45984.567523148151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45984.567523148151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45984.567523148151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45984.567523148151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45984.567523148151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45984.567523148151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45984.567523148151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45984.567523148151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45984.567523148151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45984.567523148151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45984.567523148151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45984.567523148151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45984.567523148151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45984.567523148151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45984.567523148151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45984.567523148151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45984.567523148151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45984.567523148151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45984.567523148151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45984.567523148151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45984.567523148151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45984.567523148151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45984.567523148151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45984.567523148151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45984.567523148151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45984.567523148151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45984.567523148151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45984.567523148151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45984.567523148151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45984.567523148151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45984.567523148151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45984.567523148151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45984.567523148151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45984.567523148151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45984.567523148151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45984.567523148151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45984.567523148151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45984.567523148151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45984.567523148151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45984.567523148151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45984.567523148151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45984.567523148151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45984.567523148151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45984.567523148151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45984.567523148151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45984.567523148151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45984.567523148151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45984.567523148151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45984.567523148151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45984.567523148151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45984.567523148151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45984.567523148151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45984.567523148151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45984.567523148151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45984.567523148151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45984.567523148151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45984.567523148151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45984.567523148151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45984.567523148151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45984.567523148151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45984.567523148151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45984.567523148151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45984.567523148151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45984.567523148151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45984.567523148151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45984.567523148151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45984.567523148151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45984.567523148151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45984.567523148151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45984.567523148151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45984.567523148151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45984.567523148151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45984.567523148151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45984.567523148151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45984.567523148151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45984.567523148151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45984.567523148151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45984.567523148151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45984.567523148151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45984.567523148151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45984.567523148151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45984.567523148151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45984.567523148151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45984.567523148151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45984.567523148151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45984.567523148151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45984.567523148151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45984.567523148151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45984.567523148151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45984.567523148151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45984.567523148151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45984.567523148151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45984.567523148151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45984.567523148151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45984.567523148151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45984.567523148151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45984.567523148151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45984.567523148151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45984.567523148151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45984.567523148151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45984.567523148151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45984.567523148151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45984.567523148151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45984.567523148151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45984.567523148151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45984.567523148151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45984.567523148151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45984.567523148151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45984.567523148151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45984.567523148151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45984.567523148151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45984.567523148151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45984.567523148151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45984.567523148151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45984.567523148151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45984.567523148151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45984.567523148151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45984.567523148151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45984.567523148151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45984.567523148151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45984.567523148151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45984.567523148151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45984.567523148151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45984.567523148151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45984.567523148151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45984.567523148151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45984.567523148151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45984.567523148151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45984.567523148151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45984.567523148151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45984.567523148151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45984.567523148151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45984.567523148151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45984.567523148151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45984.567523148151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45984.567523148151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45984.567523148151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45984.567523148151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45984.567523148151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45984.567523148151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45984.567523148151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45984.567523148151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45984.567523148151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45984.567523148151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45984.567523148151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45984.567523148151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45984.567523148151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45984.567523148151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45984.567523148151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45984.567523148151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45984.567523148151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45984.567523148151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45984.567523148151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45984.567523148151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45984.567523148151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45984.567523148151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45984.567523148151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45984.567523148151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45984.567523148151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45984.567523148151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45984.567523148151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45984.567523148151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45984.567523148151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45984.567523148151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45984.567523148151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45984.567523148151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45984.567523148151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45984.567523148151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45984.567523148151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45984.567523148151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45984.567523148151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45984.567523148151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45984.567523148151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45984.567523148151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45984.567523148151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45984.567523148151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45984.567523148151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45984.567523148151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45984.567523148151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45984.567523148151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45984.567523148151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45984.567523148151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45984.567523148151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45984.567523148151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45984.567523148151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45984.567523148151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45984.567523148151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45984.567523148151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45984.567523148151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45984.567523148151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45984.567523148151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45984.567523148151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45984.567523148151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45984.567523148151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45984.567523148151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45984.567523148151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45984.567523148151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45984.567523148151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45984.567523148151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45984.567523148151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45984.567523148151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45984.567523148151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45984.567523148151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45984.567523148151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45984.567523148151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45984.567523148151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45984.567523148151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45984.567523148151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45984.567523148151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45984.567523148151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45984.567523148151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45984.567523148151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45984.567523148151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45984.567523148151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45984.567523148151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45984.567523148151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45984.567523148151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45984.567523148151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45984.567523148151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45984.567523148151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45984.567523148151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45984.567523148151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45984.567523148151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45984.567523148151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45984.567523148151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45984.567523148151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45984.567523148151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45984.567523148151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45984.567523148151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45984.567523148151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45984.567523148151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45984.567523148151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45984.567523148151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45984.567523148151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45984.567523148151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45984.567523148151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45984.567523148151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45984.567523148151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45984.567523148151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45984.567523148151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45984.567523148151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45984.567523148151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45984.567523148151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45984.567523148151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45984.567523148151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45984.567523148151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45984.567523148151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45984.567523148151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45984.567523148151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45984.567523148151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45984.567523148151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45984.567523148151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45984.567523148151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45984.567523148151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45984.567523148151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45984.567523148151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45984.567523148151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45984.567523148151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45984.567523148151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45984.567523148151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45984.567523148151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45984.567523148151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45984.567523148151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45984.567523148151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45984.567523148151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45984.567523148151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45984.567523148151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45984.567523148151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45984.567523148151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45984.567523148151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45984.567523148151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45984.567523148151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45984.567523148151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45984.567523148151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45984.567523148151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45984.567523148151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45984.567523148151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45984.567523148151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45984.567523148151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45984.567523148151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45984.567523148151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45984.567523148151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45984.567523148151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45984.567523148151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45984.567523148151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45984.567523148151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45984.567523148151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45984.567523148151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45984.567523148151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45984.567523148151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45984.567523148151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45984.567523148151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45984.567523148151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45984.567523148151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45984.567523148151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45984.567523148151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45984.567523148151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45984.567523148151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45984.567523148151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45984.567523148151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45984.567523148151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45984.567523148151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45984.567523148151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45984.567523148151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45984.567523148151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45984.567523148151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45984.567523148151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45984.567523148151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45984.567523148151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45984.567523148151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45984.567523148151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45984.567523148151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45984.567523148151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45984.567523148151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45984.567523148151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45984.567523148151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45984.567523148151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45984.567523148151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45984.567523148151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45984.567523148151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45984.567523148151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45984.567523148151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45984.567523148151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45984.567523148151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45984.567523148151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45984.567523148151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45984.567523148151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45984.567523148151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45984.567523148151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45984.567523148151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45984.567523148151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45984.567523148151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45984.567523148151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45984.567523148151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45984.567523148151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45984.567523148151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45984.567523148151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45984.567523148151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45984.567523148151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45984.567523148151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45984.567523148151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45984.567523148151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45984.567523148151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45984.567523148151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45984.567523148151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45984.567523148151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45984.567523148151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45984.567523148151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45984.567523148151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45984.567523148151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45984.567523148151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45984.567523148151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45984.567523148151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45984.567523148151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45984.567523148151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45984.567523148151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45984.567523148151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45984.567523148151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45984.567523148151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45984.567523148151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45984.567523148151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45984.567523148151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45984.567523148151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45984.567523148151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45984.567523148151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45984.567523148151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45984.567523148151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45984.567523148151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45984.567523148151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45984.567523148151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45984.567523148151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45984.567523148151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45984.567523148151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45984.567523148151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45984.567523148151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45984.567523148151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45984.567523148151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45984.567523148151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45984.567523148151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45984.567523148151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45984.567523148151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45984.567523148151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45984.567523148151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45984.567523148151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45984.567523148151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45984.567523148151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45984.567523148151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45984.567523148151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45984.567523148151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45984.567523148151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45984.567523148151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45984.567523148151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45984.567523148151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45984.567523148151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45984.567523148151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45984.567523148151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281.08680555555475</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7.4409722226846498E-2</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51" ca="1" si="0">IFERROR(NOW()-F4,"")</f>
        <v>45984.567523148151</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3</v>
      </c>
      <c r="D5" s="91" t="s">
        <v>36681</v>
      </c>
      <c r="E5" s="94" t="s">
        <v>39021</v>
      </c>
      <c r="F5" s="95">
        <v>45984.558703703704</v>
      </c>
      <c r="G5" s="96">
        <f t="shared" ca="1" si="0"/>
        <v>8.819444446999114E-3</v>
      </c>
      <c r="H5" s="95">
        <v>45984.542731481481</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t="shared" ca="1" si="0"/>
        <v>45984.567523148151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45984.567523148151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45984.567523148151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45984.567523148151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45984.567523148151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45984.567523148151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45984.567523148151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45984.567523148151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45984.567523148151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45984.567523148151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45984.567523148151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45984.567523148151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45984.567523148151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45984.567523148151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45984.567523148151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45984.567523148151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45984.567523148151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45984.567523148151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45984.567523148151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45984.567523148151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45984.567523148151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45984.567523148151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45984.567523148151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45984.567523148151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45984.567523148151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45984.567523148151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45984.567523148151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45984.567523148151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45984.567523148151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45984.567523148151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45984.567523148151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45984.567523148151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45984.567523148151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45984.567523148151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45984.567523148151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45984.567523148151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45984.567523148151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45984.567523148151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45984.567523148151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45984.567523148151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45984.567523148151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45984.567523148151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45984.567523148151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45984.567523148151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45984.567523148151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45984.567523148151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45984.567523148151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45984.567523148151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45984.567523148151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45984.567523148151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45984.567523148151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45984.567523148151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45984.567523148151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45984.567523148151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45984.567523148151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45984.567523148151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45984.567523148151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45984.567523148151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45984.567523148151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45984.567523148151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45984.567523148151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45984.567523148151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45984.567523148151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45984.567523148151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45984.567523148151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45984.567523148151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45984.567523148151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45984.567523148151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45984.567523148151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45984.567523148151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45984.567523148151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45984.567523148151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45984.567523148151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45984.567523148151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45984.567523148151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45984.567523148151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45984.567523148151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45984.567523148151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45984.567523148151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45984.567523148151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45984.567523148151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45984.567523148151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45984.567523148151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45984.567523148151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45984.567523148151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45984.567523148151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45984.567523148151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45984.567523148151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45984.567523148151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45984.567523148151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45984.567523148151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45984.567523148151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45984.567523148151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45984.567523148151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45984.567523148151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45984.567523148151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45984.567523148151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45984.567523148151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45984.567523148151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45984.567523148151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45984.567523148151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45984.567523148151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45984.567523148151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45984.567523148151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45984.567523148151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45984.567523148151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45984.567523148151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45984.567523148151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45984.567523148151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45984.567523148151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45984.567523148151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45984.567523148151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45984.567523148151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45984.567523148151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45984.567523148151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45984.567523148151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45984.567523148151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45984.567523148151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45984.567523148151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45984.567523148151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45984.567523148151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45984.567523148151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45984.567523148151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45984.567523148151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45984.567523148151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45984.567523148151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45984.567523148151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45984.567523148151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45984.567523148151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45984.567523148151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45984.567523148151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45984.567523148151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45984.567523148151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45984.567523148151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45984.567523148151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45984.567523148151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45984.567523148151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45984.567523148151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45984.567523148151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45984.567523148151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45984.567523148151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45984.567523148151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45984.567523148151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45984.567523148151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45984.567523148151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45984.567523148151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45984.567523148151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45984.567523148151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45984.567523148151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45984.567523148151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45984.567523148151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45984.567523148151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45984.567523148151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45984.567523148151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45984.567523148151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45984.567523148151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45984.567523148151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45984.567523148151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45984.567523148151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45984.567523148151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45984.567523148151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45984.567523148151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45984.567523148151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45984.567523148151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45984.567523148151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45984.567523148151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45984.567523148151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45984.567523148151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45984.567523148151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45984.567523148151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45984.567523148151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45984.567523148151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45984.567523148151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45984.567523148151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45984.567523148151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45984.567523148151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45984.567523148151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45984.567523148151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45984.567523148151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45984.567523148151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45984.567523148151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45984.567523148151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45984.567523148151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45984.567523148151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45984.567523148151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45984.567523148151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45984.567523148151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45984.567523148151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45984.567523148151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45984.567523148151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45984.567523148151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45984.567523148151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45984.567523148151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45984.567523148151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45984.567523148151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45984.567523148151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45984.567523148151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45984.567523148151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45984.567523148151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45984.567523148151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45984.567523148151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45984.567523148151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45984.567523148151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45984.567523148151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45984.567523148151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45984.567523148151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45984.567523148151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45984.567523148151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45984.567523148151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45984.567523148151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45984.567523148151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45984.567523148151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45984.567523148151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45984.567523148151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45984.567523148151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45984.567523148151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45984.567523148151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45984.567523148151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45984.567523148151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45984.567523148151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45984.567523148151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45984.567523148151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45984.567523148151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45984.567523148151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45984.567523148151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45984.567523148151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45984.567523148151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45984.567523148151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45984.567523148151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45984.567523148151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45984.567523148151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45984.567523148151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45984.567523148151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45984.567523148151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45984.567523148151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45984.567523148151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45984.567523148151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45984.567523148151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45984.567523148151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45984.567523148151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45984.567523148151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45984.567523148151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45984.567523148151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45984.567523148151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45984.567523148151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45984.567523148151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45984.567523148151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45984.567523148151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45984.567523148151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45984.567523148151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45984.567523148151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45984.567523148151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45984.567523148151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45984.567523148151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45984.567523148151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45984.567523148151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45984.567523148151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45984.567523148151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45984.567523148151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45984.567523148151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45984.567523148151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45984.567523148151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45984.567523148151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45984.567523148151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45984.567523148151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45984.567523148151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45984.567523148151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45984.567523148151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45984.567523148151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45984.567523148151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45984.567523148151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45984.567523148151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45984.567523148151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45984.567523148151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45984.567523148151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45984.567523148151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45984.567523148151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45984.567523148151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45984.567523148151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45984.567523148151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45984.567523148151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45984.567523148151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45984.567523148151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45984.567523148151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45984.567523148151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45984.567523148151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45984.567523148151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45984.567523148151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45984.567523148151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45984.567523148151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45984.567523148151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45984.567523148151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45984.567523148151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45984.567523148151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45984.567523148151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45984.567523148151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45984.567523148151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45984.567523148151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45984.567523148151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45984.567523148151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45984.567523148151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45984.567523148151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45984.567523148151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45984.567523148151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45984.567523148151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45984.567523148151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45984.567523148151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45984.567523148151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45984.567523148151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45984.567523148151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45984.567523148151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45984.567523148151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45984.567523148151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45984.567523148151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45984.567523148151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45984.567523148151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45984.567523148151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45984.567523148151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45984.567523148151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45984.567523148151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45984.567523148151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45984.567523148151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45984.567523148151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45984.567523148151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45984.567523148151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45984.567523148151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45984.567523148151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45984.567523148151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45984.567523148151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45984.567523148151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45984.567523148151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45984.567523148151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45984.567523148151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45984.567523148151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45984.567523148151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45984.567523148151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45984.567523148151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45984.567523148151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45984.567523148151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45984.567523148151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45984.567523148151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45984.567523148151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45984.567523148151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45984.567523148151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45984.567523148151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45984.567523148151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45984.567523148151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45984.567523148151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45984.567523148151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45984.567523148151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45984.567523148151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45984.567523148151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45984.567523148151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45984.567523148151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45984.567523148151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45984.567523148151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45984.567523148151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45984.567523148151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45984.567523148151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45984.567523148151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45984.567523148151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45984.567523148151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45984.567523148151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45984.567523148151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45984.567523148151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45984.567523148151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45984.567523148151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45984.567523148151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45984.567523148151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45984.567523148151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45984.567523148151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45984.567523148151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45984.567523148151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45984.567523148151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45984.567523148151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45984.567523148151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45984.567523148151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45984.567523148151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45984.567523148151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45984.567523148151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45984.567523148151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45984.567523148151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45984.567523148151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45984.567523148151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45984.567523148151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45984.567523148151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45984.567523148151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45984.567523148151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45984.567523148151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45984.567523148151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45984.567523148151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45984.567523148151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45984.567523148151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45984.567523148151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45984.567523148151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45984.567523148151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45984.567523148151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45984.567523148151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45984.567523148151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45984.567523148151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45984.567523148151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45984.567523148151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45984.567523148151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45984.567523148151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45984.567523148151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45984.567523148151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45984.567523148151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45984.567523148151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45984.567523148151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45984.567523148151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45984.567523148151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45984.567523148151</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92.735462962962629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58.378645833334303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35.906412037038535</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3.1942245370373712</v>
      </c>
      <c r="H5" s="122">
        <v>45981.360798611109</v>
      </c>
      <c r="I5" s="109" t="str">
        <f>IFERROR(VLOOKUP(D5,DB!A:F,6,0),"")</f>
        <v>SCECO</v>
      </c>
      <c r="J5" s="109" t="str">
        <f>IFERROR(VLOOKUP(D5,DB!A:G,7,0),"")</f>
        <v>Dead</v>
      </c>
      <c r="K5" s="109" t="s">
        <v>39122</v>
      </c>
      <c r="L5" s="109" t="str">
        <f>IFERROR(VLOOKUP(D5,DB!A:I,9,0),"")</f>
        <v>Latis</v>
      </c>
    </row>
    <row r="6" spans="1:13">
      <c r="A6" s="109" t="s">
        <v>39123</v>
      </c>
      <c r="B6" s="109" t="s">
        <v>5443</v>
      </c>
      <c r="C6" s="109">
        <v>1</v>
      </c>
      <c r="D6" s="109" t="s">
        <v>39124</v>
      </c>
      <c r="E6" s="109" t="s">
        <v>39021</v>
      </c>
      <c r="F6" s="122">
        <v>45984.531875000001</v>
      </c>
      <c r="G6" s="111">
        <f ca="1">IFERROR(NOW()-F6,"")</f>
        <v>3.5648148150357883E-2</v>
      </c>
      <c r="H6" s="122">
        <v>45984.501759259256</v>
      </c>
      <c r="I6" s="109" t="str">
        <f>IFERROR(VLOOKUP(D6,DB!A:F,6,0),"")</f>
        <v/>
      </c>
      <c r="J6" s="109" t="str">
        <f>IFERROR(VLOOKUP(D6,DB!A:G,7,0),"")</f>
        <v/>
      </c>
      <c r="K6" s="109" t="s">
        <v>39125</v>
      </c>
      <c r="L6" s="109" t="str">
        <f>IFERROR(VLOOKUP(D6,DB!A:I,9,0),"")</f>
        <v/>
      </c>
    </row>
    <row r="7" spans="1:13">
      <c r="A7" s="109" t="s">
        <v>39126</v>
      </c>
      <c r="B7" s="109" t="str">
        <f>IFERROR(VLOOKUP(D7,DB!A:K,11,0),"")</f>
        <v>R5</v>
      </c>
      <c r="C7" s="109">
        <v>1</v>
      </c>
      <c r="D7" s="109" t="s">
        <v>33299</v>
      </c>
      <c r="E7" s="109" t="s">
        <v>39100</v>
      </c>
      <c r="F7" s="122">
        <v>45984.533553240741</v>
      </c>
      <c r="G7" s="111">
        <f ca="1">IFERROR(NOW()-F7,"")</f>
        <v>3.3969907410209998E-2</v>
      </c>
      <c r="H7" s="122">
        <v>45984.527615740742</v>
      </c>
      <c r="I7" s="109" t="str">
        <f>IFERROR(VLOOKUP(D7,DB!A:F,6,0),"")</f>
        <v>SCECO</v>
      </c>
      <c r="J7" s="109" t="str">
        <f>IFERROR(VLOOKUP(D7,DB!A:G,7,0),"")</f>
        <v>Good</v>
      </c>
      <c r="K7" s="109" t="s">
        <v>39127</v>
      </c>
      <c r="L7" s="109" t="str">
        <f>IFERROR(VLOOKUP(D7,DB!A:I,9,0),"")</f>
        <v>Latis</v>
      </c>
    </row>
    <row r="8" spans="1:13">
      <c r="A8"/>
      <c r="B8" s="109" t="str">
        <f>IFERROR(VLOOKUP(D8,DB!A:K,11,0),"")</f>
        <v/>
      </c>
      <c r="C8" s="109"/>
      <c r="D8" s="109"/>
      <c r="E8" s="109"/>
      <c r="F8" s="109"/>
      <c r="G8" s="111">
        <f ca="1">IFERROR(NOW()-F8,"")</f>
        <v>45984.567523148151</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45984.567523148151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45984.567523148151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45984.567523148151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45984.567523148151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45984.567523148151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45984.567523148151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45984.567523148151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45984.567523148151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45984.567523148151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45984.567523148151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45984.567523148151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45984.567523148151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45984.567523148151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45984.567523148151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45984.567523148151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45984.567523148151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45984.567523148151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45984.567523148151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45984.567523148151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45984.567523148151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45984.567523148151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45984.567523148151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45984.567523148151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45984.567523148151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45984.567523148151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45984.567523148151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45984.567523148151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45984.567523148151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45984.567523148151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45984.567523148151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45984.567523148151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45984.567523148151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45984.567523148151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45984.567523148151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45984.567523148151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45984.567523148151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45984.567523148151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45984.567523148151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45984.567523148151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45984.567523148151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45984.567523148151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45984.567523148151</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45984.567523148151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45984.567523148151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45984.567523148151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45984.567523148151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45984.567523148151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45984.567523148151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45984.567523148151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45984.567523148151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45984.567523148151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45984.567523148151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45984.567523148151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45984.567523148151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45984.567523148151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45984.567523148151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45984.567523148151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45984.567523148151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45984.567523148151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45984.567523148151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45984.567523148151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45984.567523148151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45984.567523148151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45984.567523148151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45984.567523148151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45984.567523148151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45984.567523148151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45984.567523148151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45984.567523148151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45984.567523148151</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45984.567523148151</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45984.567523148151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45984.567523148151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45984.567523148151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45984.567523148151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45984.567523148151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45984.567523148151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45984.567523148151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45984.567523148151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45984.567523148151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45984.567523148151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45984.567523148151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45984.567523148151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45984.567523148151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45984.567523148151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45984.567523148151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45984.567523148151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45984.567523148151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45984.567523148151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45984.567523148151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45984.567523148151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45984.567523148151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45984.567523148151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45984.567523148151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45984.567523148151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45984.567523148151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45984.567523148151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45984.567523148151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45984.567523148151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45984.567523148151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45984.567523148151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45984.567523148151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45984.567523148151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45984.567523148151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45984.567523148151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45984.567523148151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45984.567523148151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45984.567523148151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45984.567523148151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45984.567523148151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45984.567523148151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45984.567523148151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45984.567523148151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45984.567523148151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