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226" documentId="120_S{2AC9BD13-BADA-5192-A53E-5A8FF88502F6}" xr6:coauthVersionLast="47" xr6:coauthVersionMax="47" xr10:uidLastSave="{553CCF76-A862-41B5-A193-3C4691E4A96E}"/>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4" l="1"/>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B516" i="4"/>
  <c r="G516" i="4"/>
  <c r="I516" i="4"/>
  <c r="J516" i="4"/>
  <c r="L516"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4" i="2"/>
  <c r="I4" i="2"/>
  <c r="J4" i="2"/>
  <c r="L4" i="2"/>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 i="1"/>
  <c r="G3" i="1"/>
  <c r="I3" i="1"/>
  <c r="J3" i="1"/>
  <c r="L3" i="1"/>
  <c r="B4" i="1"/>
  <c r="G4" i="1"/>
  <c r="I4" i="1"/>
  <c r="J4" i="1"/>
  <c r="L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<sst xmlns="http://schemas.openxmlformats.org/spreadsheetml/2006/main" count="180269" uniqueCount="39119">
  <si>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</si>
  <si>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</si>
  <si>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</si>
  <si>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</si>
  <si>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</si>
  <si>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</si>
  <si>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</si>
  <si>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</si>
  <si>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</si>
  <si>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</si>
  <si>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</si>
  <si>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</si>
  <si>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</si>
  <si>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</si>
  <si>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</si>
  <si>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</si>
  <si>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</si>
  <si>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</si>
  <si>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</si>
  <si>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</si>
  <si>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</si>
  <si>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</si>
  <si>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</si>
  <si>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</si>
  <si>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</si>
  <si>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</si>
  <si>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</si>
  <si>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</si>
  <si>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</si>
  <si>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</si>
  <si>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</si>
  <si>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</si>
  <si>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</si>
  <si>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</si>
  <si>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</si>
  <si>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</si>
  <si>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</si>
  <si>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</si>
  <si>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</si>
  <si>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</si>
  <si>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</si>
  <si>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</si>
  <si>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</si>
  <si>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</si>
  <si>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</si>
  <si>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</si>
  <si>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</si>
  <si>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</si>
  <si>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</si>
  <si>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</si>
  <si>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</si>
  <si>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</si>
  <si>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</si>
  <si>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</si>
  <si>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</si>
  <si>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</si>
  <si>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</si>
  <si>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</si>
  <si>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</si>
  <si>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</si>
  <si>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</si>
  <si>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</si>
  <si>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</si>
  <si>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</si>
  <si>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</si>
  <si>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</si>
  <si>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</si>
  <si>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</si>
  <si>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</si>
  <si>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</si>
  <si>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</si>
  <si>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</si>
  <si>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</si>
  <si>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</si>
  <si>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</si>
  <si>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</si>
  <si>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</si>
  <si>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</si>
  <si>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</si>
  <si>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</si>
  <si>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</si>
  <si>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</si>
  <si>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</si>
  <si>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</si>
  <si>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</si>
  <si>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</si>
  <si>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</si>
  <si>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</si>
  <si>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</si>
  <si>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</si>
  <si>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</si>
  <si>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</si>
  <si>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</si>
  <si>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</si>
  <si>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</si>
  <si>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</si>
  <si>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</si>
  <si>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</si>
  <si>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</si>
  <si>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</si>
  <si>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</si>
  <si>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</si>
  <si>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</si>
  <si>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</si>
  <si>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</si>
  <si>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</si>
  <si>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</si>
  <si>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</si>
  <si>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</si>
  <si>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</si>
  <si>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</si>
  <si>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</si>
  <si>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</si>
  <si>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</si>
  <si>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</si>
  <si>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</si>
  <si>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</si>
  <si>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</si>
  <si>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</si>
  <si>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</si>
  <si>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</si>
  <si>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</si>
  <si>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</si>
  <si>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</si>
  <si>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</si>
  <si>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</si>
  <si>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</si>
  <si>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</si>
  <si>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</si>
  <si>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</si>
  <si>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</si>
  <si>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</si>
  <si>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</si>
  <si>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</si>
  <si>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</si>
  <si>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</si>
  <si>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</si>
  <si>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</si>
  <si>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</si>
  <si>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</si>
  <si>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</si>
  <si>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</si>
  <si>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</si>
  <si>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</si>
  <si>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</si>
  <si>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</si>
  <si>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</si>
  <si>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</si>
  <si>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</si>
  <si>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</si>
  <si>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</si>
  <si>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</si>
  <si>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</si>
  <si>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</si>
  <si>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</si>
  <si>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</si>
  <si>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</si>
  <si>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</si>
  <si>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</si>
  <si>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</si>
  <si>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</si>
  <si>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</si>
  <si>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</si>
  <si>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</si>
  <si>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</si>
  <si>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</si>
  <si>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</si>
  <si>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</si>
  <si>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</si>
  <si>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</si>
  <si>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</si>
  <si>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</si>
  <si>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</si>
  <si>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</si>
  <si>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</si>
  <si>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</si>
  <si>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</si>
  <si>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</si>
  <si>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</si>
  <si>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</si>
  <si>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</si>
  <si>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</si>
  <si>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</si>
  <si>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</si>
  <si>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</si>
  <si>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</si>
  <si>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</si>
  <si>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</si>
  <si>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</si>
  <si>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</si>
  <si>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</si>
  <si>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</si>
  <si>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</si>
  <si>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</si>
  <si>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</si>
  <si>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</si>
  <si>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</si>
  <si>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</si>
  <si>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</si>
  <si>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</si>
  <si>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</si>
  <si>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</si>
  <si>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</si>
  <si>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</si>
  <si>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</si>
  <si>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</si>
  <si>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</si>
  <si>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</si>
  <si>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</si>
  <si>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</si>
  <si>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</si>
  <si>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</si>
  <si>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</si>
  <si>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</si>
  <si>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</si>
  <si>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</si>
  <si>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</si>
  <si>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</si>
  <si>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</si>
  <si>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</si>
  <si>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</si>
  <si>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</si>
  <si>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</si>
  <si>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</si>
  <si>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</si>
  <si>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</si>
  <si>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</si>
  <si>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</si>
  <si>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</si>
  <si>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</si>
  <si>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</si>
  <si>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</si>
  <si>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</si>
  <si>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</si>
  <si>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</si>
  <si>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</si>
  <si>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</si>
  <si>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</si>
  <si>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</si>
  <si>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</si>
  <si>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</si>
  <si>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</si>
  <si>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</si>
  <si>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</si>
  <si>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</si>
  <si>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</si>
  <si>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</si>
  <si>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</si>
  <si>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</si>
  <si>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</si>
  <si>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</si>
  <si>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</si>
  <si>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</si>
  <si>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</si>
  <si>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</si>
  <si>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</si>
  <si>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</si>
  <si>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</si>
  <si>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</si>
  <si>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</si>
  <si>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</si>
  <si>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</si>
  <si>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</si>
  <si>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</si>
  <si>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</si>
  <si>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</si>
  <si>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</si>
  <si>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</si>
  <si>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</si>
  <si>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</si>
  <si>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</si>
  <si>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</si>
  <si>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</si>
  <si>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</si>
  <si>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</si>
  <si>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</si>
  <si>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</si>
  <si>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</si>
  <si>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</si>
  <si>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</si>
  <si>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</si>
  <si>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</si>
  <si>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</si>
  <si>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</si>
  <si>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</si>
  <si>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</si>
  <si>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</si>
  <si>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</si>
  <si>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</si>
  <si>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</si>
  <si>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</si>
  <si>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</si>
  <si>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</si>
  <si>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</si>
  <si>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</si>
  <si>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</si>
  <si>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</si>
  <si>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</si>
  <si>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</si>
  <si>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</si>
  <si>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</si>
  <si>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</si>
  <si>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</si>
  <si>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</si>
  <si>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</si>
  <si>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</si>
  <si>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</si>
  <si>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</si>
  <si>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</si>
  <si>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</si>
  <si>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</si>
  <si>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</si>
  <si>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</si>
  <si>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</si>
  <si>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</si>
  <si>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</si>
  <si>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</si>
  <si>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</si>
  <si>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</si>
  <si>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</si>
  <si>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</si>
  <si>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</si>
  <si>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</si>
  <si>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</si>
  <si>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</si>
  <si>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</si>
  <si>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</si>
  <si>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</si>
  <si>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</si>
  <si>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</si>
  <si>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</si>
  <si>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</si>
  <si>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</si>
  <si>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</si>
  <si>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</si>
  <si>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</si>
  <si>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</si>
  <si>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</si>
  <si>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</si>
  <si>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</si>
  <si>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</si>
  <si>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</si>
  <si>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</si>
  <si>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</si>
  <si>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</si>
  <si>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</si>
  <si>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</si>
  <si>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</si>
  <si>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</si>
  <si>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</si>
  <si>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</si>
  <si>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</si>
  <si>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</si>
  <si>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</si>
  <si>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</si>
  <si>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</si>
  <si>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</si>
  <si>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</si>
  <si>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</si>
  <si>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</si>
  <si>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</si>
  <si>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</si>
  <si>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</si>
  <si>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</si>
  <si>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</si>
  <si>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</si>
  <si>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</si>
  <si>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</si>
  <si>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</si>
  <si>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</si>
  <si>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</si>
  <si>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</si>
  <si>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</si>
  <si>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</si>
  <si>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</si>
  <si>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</si>
  <si>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</si>
  <si>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</si>
  <si>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</si>
  <si>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</si>
  <si>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</si>
  <si>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</si>
  <si>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</si>
  <si>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</si>
  <si>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</si>
  <si>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</si>
  <si>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</si>
  <si>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</si>
  <si>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</si>
  <si>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</si>
  <si>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</si>
  <si>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</si>
  <si>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</si>
  <si>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</si>
  <si>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</si>
  <si>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</si>
  <si>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</si>
  <si>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</si>
  <si>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</si>
  <si>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</si>
  <si>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</si>
  <si>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</si>
  <si>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</si>
  <si>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</si>
  <si>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</si>
  <si>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</si>
  <si>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</si>
  <si>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</si>
  <si>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</si>
  <si>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</si>
  <si>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</si>
  <si>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</si>
  <si>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</si>
  <si>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</si>
  <si>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</si>
  <si>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</si>
  <si>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</si>
  <si>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</si>
  <si>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</si>
  <si>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</si>
  <si>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</si>
  <si>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</si>
  <si>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</si>
  <si>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</si>
  <si>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</si>
  <si>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</si>
  <si>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</si>
  <si>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</si>
  <si>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</si>
  <si>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</si>
  <si>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</si>
  <si>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</si>
  <si>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</si>
  <si>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</si>
  <si>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</si>
  <si>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</si>
  <si>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</si>
  <si>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</si>
  <si>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</si>
  <si>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</si>
  <si>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</si>
  <si>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</si>
  <si>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</si>
  <si>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</si>
  <si>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</si>
  <si>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</si>
  <si>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</si>
  <si>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</si>
  <si>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</si>
  <si>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</si>
  <si>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</si>
  <si>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</si>
  <si>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</si>
  <si>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</si>
  <si>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</si>
  <si>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</si>
  <si>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</si>
  <si>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</si>
  <si>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</si>
  <si>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</si>
  <si>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</si>
  <si>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</si>
  <si>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</si>
  <si>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</si>
  <si>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</si>
  <si>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</si>
  <si>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</si>
  <si>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</si>
  <si>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</si>
  <si>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</si>
  <si>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</si>
  <si>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</si>
  <si>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</si>
  <si>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</si>
  <si>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</si>
  <si>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</si>
  <si>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</si>
  <si>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</si>
  <si>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</si>
  <si>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</si>
  <si>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</si>
  <si>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</si>
  <si>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</si>
  <si>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</si>
  <si>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</si>
  <si>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</si>
  <si>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</si>
  <si>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</si>
  <si>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</si>
  <si>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</si>
  <si>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</si>
  <si>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</si>
  <si>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</si>
  <si>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</si>
  <si>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</si>
  <si>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</si>
  <si>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</si>
  <si>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</si>
  <si>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</si>
  <si>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</si>
  <si>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</si>
  <si>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</si>
  <si>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</si>
  <si>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</si>
  <si>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</si>
  <si>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</si>
  <si>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</si>
  <si>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</si>
  <si>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</si>
  <si>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</si>
  <si>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</si>
  <si>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</si>
  <si>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</si>
  <si>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</si>
  <si>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</si>
  <si>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</si>
  <si>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</si>
  <si>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</si>
  <si>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</si>
  <si>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</si>
  <si>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</si>
  <si>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</si>
  <si>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</si>
  <si>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</si>
  <si>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</si>
  <si>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</si>
  <si>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</si>
  <si>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</si>
  <si>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</si>
  <si>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</si>
  <si>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</si>
  <si>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</si>
  <si>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</si>
  <si>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</si>
  <si>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</si>
  <si>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</si>
  <si>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</si>
  <si>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</si>
  <si>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</si>
  <si>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</si>
  <si>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</si>
  <si>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</si>
  <si>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</si>
  <si>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</si>
  <si>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</si>
  <si>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</si>
  <si>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</si>
  <si>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</si>
  <si>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</si>
  <si>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</si>
  <si>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</si>
  <si>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</si>
  <si>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</si>
  <si>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</si>
  <si>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</si>
  <si>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</si>
  <si>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</si>
  <si>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</si>
  <si>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</si>
  <si>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</si>
  <si>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</si>
  <si>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</si>
  <si>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</si>
  <si>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</si>
  <si>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</si>
  <si>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</si>
  <si>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</si>
  <si>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</si>
  <si>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</si>
  <si>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</si>
  <si>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</si>
  <si>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</si>
  <si>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</si>
  <si>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</si>
  <si>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</si>
  <si>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</si>
  <si>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</si>
  <si>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</si>
  <si>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</si>
  <si>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</si>
  <si>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</si>
  <si>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</si>
  <si>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</si>
  <si>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</si>
  <si>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</si>
  <si>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</si>
  <si>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</si>
  <si>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</si>
  <si>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</si>
  <si>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</si>
  <si>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</si>
  <si>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</si>
  <si>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</si>
  <si>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</si>
  <si>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</si>
  <si>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</si>
  <si>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</si>
  <si>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</si>
  <si>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</si>
  <si>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</si>
  <si>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</si>
  <si>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</si>
  <si>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</si>
  <si>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</si>
  <si>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</si>
  <si>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</si>
  <si>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</si>
  <si>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</si>
  <si>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</si>
  <si>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</si>
  <si>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</si>
  <si>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</si>
  <si>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</si>
  <si>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</si>
  <si>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</si>
  <si>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</si>
  <si>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</si>
  <si>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</si>
  <si>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</si>
  <si>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</si>
  <si>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</si>
  <si>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</si>
  <si>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</si>
  <si>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</si>
  <si>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</si>
  <si>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</si>
  <si>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</si>
  <si>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</si>
  <si>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</si>
  <si>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</si>
  <si>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</si>
  <si>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</si>
  <si>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</si>
  <si>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</si>
  <si>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</si>
  <si>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</si>
  <si>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</si>
  <si>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</si>
  <si>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</si>
  <si>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</si>
  <si>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</si>
  <si>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</si>
  <si>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</si>
  <si>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</si>
  <si>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</si>
  <si>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</si>
  <si>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</si>
  <si>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</si>
  <si>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</si>
  <si>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</si>
  <si>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</si>
  <si>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</si>
  <si>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</si>
  <si>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</si>
  <si>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</si>
  <si>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</si>
  <si>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</si>
  <si>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</si>
  <si>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</si>
  <si>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</si>
  <si>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</si>
  <si>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</si>
  <si>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</si>
  <si>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</si>
  <si>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</si>
  <si>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</si>
  <si>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</si>
  <si>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</si>
  <si>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</si>
  <si>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</si>
  <si>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</si>
  <si>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</si>
  <si>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</si>
  <si>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</si>
  <si>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</si>
  <si>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</si>
  <si>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</si>
  <si>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</si>
  <si>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</si>
  <si>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</si>
  <si>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</si>
  <si>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</si>
  <si>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</si>
  <si>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</si>
  <si>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</si>
  <si>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</si>
  <si>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</si>
  <si>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</si>
  <si>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</si>
  <si>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</si>
  <si>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</si>
  <si>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</si>
  <si>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</si>
  <si>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</si>
  <si>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</si>
  <si>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</si>
  <si>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</si>
  <si>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</si>
  <si>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</si>
  <si>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</si>
  <si>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</si>
  <si>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</si>
  <si>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</si>
  <si>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</si>
  <si>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</si>
  <si>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</si>
  <si>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</si>
  <si>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</si>
  <si>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</si>
  <si>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</si>
  <si>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</si>
  <si>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</si>
  <si>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</si>
  <si>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</si>
  <si>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</si>
  <si>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</si>
  <si>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</si>
  <si>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</si>
  <si>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</si>
  <si>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</si>
  <si>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</si>
  <si>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</si>
  <si>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</si>
  <si>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</si>
  <si>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</si>
  <si>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</si>
  <si>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</si>
  <si>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</si>
  <si>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</si>
  <si>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</si>
  <si>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</si>
  <si>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</si>
  <si>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</si>
  <si>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</si>
  <si>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</si>
  <si>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</si>
  <si>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</si>
  <si>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</si>
  <si>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</si>
  <si>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</si>
  <si>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</si>
  <si>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</si>
  <si>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</si>
  <si>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</si>
  <si>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</si>
  <si>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</si>
  <si>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</si>
  <si>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</si>
  <si>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</si>
  <si>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</si>
  <si>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</si>
  <si>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</si>
  <si>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</si>
  <si>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</si>
  <si>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</si>
  <si>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</si>
  <si>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</si>
  <si>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</si>
  <si>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</si>
  <si>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</si>
  <si>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</si>
  <si>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</si>
  <si>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</si>
  <si>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</si>
  <si>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</si>
  <si>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</si>
  <si>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</si>
  <si>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</si>
  <si>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</si>
  <si>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</si>
  <si>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</si>
  <si>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</si>
  <si>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</si>
  <si>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</si>
  <si>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</si>
  <si>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</si>
  <si>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</si>
  <si>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</si>
  <si>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</si>
  <si>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</si>
  <si>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</si>
  <si>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</si>
  <si>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</si>
  <si>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</si>
  <si>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</si>
  <si>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</si>
  <si>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</si>
  <si>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</si>
  <si>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</si>
  <si>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</si>
  <si>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</si>
  <si>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</si>
  <si>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</si>
  <si>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</si>
  <si>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</si>
  <si>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</si>
  <si>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</si>
  <si>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</si>
  <si>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</si>
  <si>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</si>
  <si>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</si>
  <si>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</si>
  <si>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</si>
  <si>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</si>
  <si>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</si>
  <si>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</si>
  <si>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</si>
  <si>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</si>
  <si>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</si>
  <si>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</si>
  <si>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</si>
  <si>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</si>
  <si>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</si>
  <si>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</si>
  <si>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</si>
  <si>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</si>
  <si>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</si>
  <si>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</si>
  <si>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</si>
  <si>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</si>
  <si>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</si>
  <si>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</si>
  <si>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</si>
  <si>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</si>
  <si>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</si>
  <si>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</si>
  <si>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</si>
  <si>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</si>
  <si>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</si>
  <si>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</si>
  <si>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</si>
  <si>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</si>
  <si>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</si>
  <si>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</si>
  <si>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</si>
  <si>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</si>
  <si>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</si>
  <si>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</si>
  <si>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</si>
  <si>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</si>
  <si>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</si>
  <si>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</si>
  <si>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</si>
  <si>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</si>
  <si>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</si>
  <si>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</si>
  <si>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</si>
  <si>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</si>
  <si>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</si>
  <si>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</si>
  <si>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</si>
  <si>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</si>
  <si>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</si>
  <si>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</si>
  <si>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</si>
  <si>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</si>
  <si>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</si>
  <si>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</si>
  <si>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</si>
  <si>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</si>
  <si>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</si>
  <si>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</si>
  <si>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</si>
  <si>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</si>
  <si>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</si>
  <si>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</si>
  <si>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</si>
  <si>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</si>
  <si>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</si>
  <si>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</si>
  <si>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</si>
  <si>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</si>
  <si>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</si>
  <si>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</si>
  <si>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</si>
  <si>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</si>
  <si>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</si>
  <si>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</si>
  <si>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</si>
  <si>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</si>
  <si>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</si>
  <si>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</si>
  <si>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</si>
  <si>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</si>
  <si>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</si>
  <si>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</si>
  <si>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</si>
  <si>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</si>
  <si>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</si>
  <si>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</si>
  <si>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</si>
  <si>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</si>
  <si>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</si>
  <si>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</si>
  <si>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</si>
  <si>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</si>
  <si>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</si>
  <si>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</si>
  <si>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</si>
  <si>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</si>
  <si>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</si>
  <si>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</si>
  <si>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</si>
  <si>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</si>
  <si>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</si>
  <si>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</si>
  <si>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</si>
  <si>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</si>
  <si>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</si>
  <si>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</si>
  <si>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</si>
  <si>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</si>
  <si>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</si>
  <si>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</si>
  <si>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</si>
  <si>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</si>
  <si>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</si>
  <si>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</si>
  <si>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</si>
  <si>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</si>
  <si>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</si>
  <si>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</si>
  <si>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</si>
  <si>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</si>
  <si>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</si>
  <si>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</si>
  <si>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</si>
  <si>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</si>
  <si>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</si>
  <si>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</si>
  <si>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</si>
  <si>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</si>
  <si>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</si>
  <si>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</si>
  <si>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</si>
  <si>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</si>
  <si>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</si>
  <si>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</si>
  <si>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</si>
  <si>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</si>
  <si>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</si>
  <si>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</si>
  <si>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</si>
  <si>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</si>
  <si>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</si>
  <si>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</si>
  <si>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</si>
  <si>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</si>
  <si>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</si>
  <si>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</si>
  <si>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</si>
  <si>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</si>
  <si>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</si>
  <si>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</si>
  <si>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</si>
  <si>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</si>
  <si>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</si>
  <si>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</si>
  <si>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</si>
  <si>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</si>
  <si>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</si>
  <si>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</si>
  <si>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</si>
  <si>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</si>
  <si>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</si>
  <si>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</si>
  <si>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</si>
  <si>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</si>
  <si>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</si>
  <si>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</si>
  <si>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</si>
  <si>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</si>
  <si>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</si>
  <si>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</si>
  <si>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</si>
  <si>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</si>
  <si>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</si>
  <si>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</si>
  <si>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</si>
  <si>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</si>
  <si>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</si>
  <si>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</si>
  <si>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</si>
  <si>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</si>
  <si>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</si>
  <si>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</si>
  <si>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</si>
  <si>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</si>
  <si>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</si>
  <si>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</si>
  <si>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</si>
  <si>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</si>
  <si>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</si>
  <si>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</si>
  <si>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</si>
  <si>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</si>
  <si>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</si>
  <si>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</si>
  <si>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</si>
  <si>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</si>
  <si>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</si>
  <si>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</si>
  <si>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</si>
  <si>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</si>
  <si>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</si>
  <si>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</si>
  <si>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</si>
  <si>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</si>
  <si>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</si>
  <si>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</si>
  <si>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</si>
  <si>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</si>
  <si>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</si>
  <si>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</si>
  <si>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</si>
  <si>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</si>
  <si>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</si>
  <si>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</si>
  <si>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</si>
  <si>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</si>
  <si>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</si>
  <si>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</si>
  <si>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</si>
  <si>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</si>
  <si>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</si>
  <si>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</si>
  <si>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</si>
  <si>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</si>
  <si>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</si>
  <si>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</si>
  <si>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</si>
  <si>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</si>
  <si>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</si>
  <si>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</si>
  <si>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</si>
  <si>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</si>
  <si>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</si>
  <si>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</si>
  <si>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</si>
  <si>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</si>
  <si>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</si>
  <si>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</si>
  <si>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</si>
  <si>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</si>
  <si>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</si>
  <si>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</si>
  <si>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</si>
  <si>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</si>
  <si>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</si>
  <si>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</si>
  <si>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</si>
  <si>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</si>
  <si>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</si>
  <si>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</si>
  <si>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</si>
  <si>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</si>
  <si>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</si>
  <si>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</si>
  <si>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</si>
  <si>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</si>
  <si>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</si>
  <si>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</si>
  <si>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</si>
  <si>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</si>
  <si>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</si>
  <si>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</si>
  <si>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</si>
  <si>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</si>
  <si>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</si>
  <si>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</si>
  <si>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</si>
  <si>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</si>
  <si>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</si>
  <si>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</si>
  <si>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</si>
  <si>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</si>
  <si>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</si>
  <si>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</si>
  <si>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</si>
  <si>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</si>
  <si>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</si>
  <si>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</si>
  <si>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</si>
  <si>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</si>
  <si>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</si>
  <si>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</si>
  <si>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</si>
  <si>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</si>
  <si>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</si>
  <si>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</si>
  <si>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</si>
  <si>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</si>
  <si>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</si>
  <si>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</si>
  <si>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</si>
  <si>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</si>
  <si>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</si>
  <si>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</si>
  <si>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</si>
  <si>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</si>
  <si>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</si>
  <si>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</si>
  <si>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</si>
  <si>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</si>
  <si>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</si>
  <si>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</si>
  <si>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</si>
  <si>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</si>
  <si>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</si>
  <si>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</si>
  <si>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</si>
  <si>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</si>
  <si>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</si>
  <si>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</si>
  <si>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</si>
  <si>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</si>
  <si>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</si>
  <si>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</si>
  <si>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</si>
  <si>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</si>
  <si>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</si>
  <si>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</si>
  <si>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</si>
  <si>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</si>
  <si>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</si>
  <si>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</si>
  <si>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</si>
  <si>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</si>
  <si>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</si>
  <si>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</si>
  <si>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</si>
  <si>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</si>
  <si>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</si>
  <si>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</si>
  <si>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</si>
  <si>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</si>
  <si>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</si>
  <si>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</si>
  <si>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</si>
  <si>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</si>
  <si>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</si>
  <si>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</si>
  <si>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</si>
  <si>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</si>
  <si>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</si>
  <si>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</si>
  <si>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</si>
  <si>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</si>
  <si>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</si>
  <si>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</si>
  <si>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</si>
  <si>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</si>
  <si>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</si>
  <si>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</si>
  <si>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</si>
  <si>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</si>
  <si>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</si>
  <si>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</si>
  <si>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</si>
  <si>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</si>
  <si>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</si>
  <si>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</si>
  <si>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</si>
  <si>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</si>
  <si>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</si>
  <si>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</si>
  <si>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</si>
  <si>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</si>
  <si>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</si>
  <si>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</si>
  <si>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</si>
  <si>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</si>
  <si>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</si>
  <si>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</si>
  <si>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</si>
  <si>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</si>
  <si>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</si>
  <si>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</si>
  <si>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</si>
  <si>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</si>
  <si>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</si>
  <si>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</si>
  <si>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</si>
  <si>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</si>
  <si>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</si>
  <si>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</si>
  <si>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</si>
  <si>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</si>
  <si>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</si>
  <si>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</si>
  <si>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</si>
  <si>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</si>
  <si>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</si>
  <si>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</si>
  <si>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</si>
  <si>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</si>
  <si>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</si>
  <si>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</si>
  <si>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</si>
  <si>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</si>
  <si>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</si>
  <si>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</si>
  <si>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</si>
  <si>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</si>
  <si>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</si>
  <si>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</si>
  <si>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</si>
  <si>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</si>
  <si>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</si>
  <si>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</si>
  <si>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</si>
  <si>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</si>
  <si>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</si>
  <si>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</si>
  <si>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</si>
  <si>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</si>
  <si>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</si>
  <si>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</si>
  <si>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</si>
  <si>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</si>
  <si>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</si>
  <si>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</si>
  <si>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</si>
  <si>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</si>
  <si>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</si>
  <si>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</si>
  <si>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</si>
  <si>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</si>
  <si>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</si>
  <si>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</si>
  <si>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</si>
  <si>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</si>
  <si>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</si>
  <si>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</si>
  <si>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</si>
  <si>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</si>
  <si>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</si>
  <si>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</si>
  <si>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</si>
  <si>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</si>
  <si>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</si>
  <si>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</si>
  <si>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</si>
  <si>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</si>
  <si>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</si>
  <si>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</si>
  <si>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</si>
  <si>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</si>
  <si>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</si>
  <si>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</si>
  <si>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</si>
  <si>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</si>
  <si>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</si>
  <si>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</si>
  <si>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</si>
  <si>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</si>
  <si>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</si>
  <si>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</si>
  <si>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</si>
  <si>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</si>
  <si>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</si>
  <si>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</si>
  <si>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</si>
  <si>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</si>
  <si>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</si>
  <si>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</si>
  <si>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</si>
  <si>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</si>
  <si>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</si>
  <si>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</si>
  <si>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</si>
  <si>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</si>
  <si>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</si>
  <si>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</si>
  <si>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</si>
  <si>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</si>
  <si>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</si>
  <si>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</si>
  <si>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</si>
  <si>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</si>
  <si>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</si>
  <si>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</si>
  <si>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</si>
  <si>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</si>
  <si>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</si>
  <si>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</si>
  <si>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</si>
  <si>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</si>
  <si>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</si>
  <si>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</si>
  <si>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</si>
  <si>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</si>
  <si>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</si>
  <si>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</si>
  <si>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</si>
  <si>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</si>
  <si>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</si>
  <si>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</si>
  <si>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</si>
  <si>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</si>
  <si>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</si>
  <si>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</si>
  <si>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</si>
  <si>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</si>
  <si>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</si>
  <si>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</si>
  <si>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</si>
  <si>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</si>
  <si>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</si>
  <si>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</si>
  <si>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</si>
  <si>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</si>
  <si>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</si>
  <si>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</si>
  <si>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</si>
  <si>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</si>
  <si>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</si>
  <si>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</si>
  <si>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</si>
  <si>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</si>
  <si>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</si>
  <si>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</si>
  <si>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</si>
  <si>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</si>
  <si>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</si>
  <si>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</si>
  <si>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</si>
  <si>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</si>
  <si>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</si>
  <si>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</si>
  <si>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</si>
  <si>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</si>
  <si>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</si>
  <si>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</si>
  <si>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</si>
  <si>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</si>
  <si>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</si>
  <si>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</si>
  <si>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</si>
  <si>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</si>
  <si>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</si>
  <si>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</si>
  <si>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</si>
  <si>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</si>
  <si>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</si>
  <si>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</si>
  <si>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</si>
  <si>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</si>
  <si>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</si>
  <si>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</si>
  <si>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</si>
  <si>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</si>
  <si>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</si>
  <si>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</si>
  <si>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</si>
  <si>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</si>
  <si>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</si>
  <si>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</si>
  <si>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</si>
  <si>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</si>
  <si>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</si>
  <si>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</si>
  <si>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</si>
  <si>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</si>
  <si>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</si>
  <si>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</si>
  <si>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</si>
  <si>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</si>
  <si>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</si>
  <si>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</si>
  <si>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</si>
  <si>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</si>
  <si>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</si>
  <si>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</si>
  <si>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</si>
  <si>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</si>
  <si>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</si>
  <si>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</si>
  <si>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</si>
  <si>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</si>
  <si>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</si>
  <si>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</si>
  <si>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</si>
  <si>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</si>
  <si>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</si>
  <si>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</si>
  <si>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</si>
  <si>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</si>
  <si>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</si>
  <si>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</si>
  <si>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</si>
  <si>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</si>
  <si>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</si>
  <si>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</si>
  <si>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</si>
  <si>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</si>
  <si>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</si>
  <si>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</si>
  <si>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</si>
  <si>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</si>
  <si>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</si>
  <si>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</si>
  <si>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</si>
  <si>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</si>
  <si>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</si>
  <si>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</si>
  <si>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</si>
  <si>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</si>
  <si>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</si>
  <si>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</si>
  <si>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</si>
  <si>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</si>
  <si>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</si>
  <si>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</si>
  <si>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</si>
  <si>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</si>
  <si>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</si>
  <si>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</si>
  <si>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</si>
  <si>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</si>
  <si>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</si>
  <si>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</si>
  <si>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</si>
  <si>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</si>
  <si>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</si>
  <si>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</si>
  <si>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</si>
  <si>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</si>
  <si>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</si>
  <si>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</si>
  <si>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</si>
  <si>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</si>
  <si>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</si>
  <si>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</si>
  <si>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</si>
  <si>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</si>
  <si>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</si>
  <si>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</si>
  <si>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</si>
  <si>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</si>
  <si>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</si>
  <si>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</si>
  <si>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</si>
  <si>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</si>
  <si>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</si>
  <si>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</si>
  <si>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</si>
  <si>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</si>
  <si>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</si>
  <si>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</si>
  <si>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</si>
  <si>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</si>
  <si>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</si>
  <si>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</si>
  <si>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</si>
  <si>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</si>
  <si>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</si>
  <si>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</si>
  <si>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</si>
  <si>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</si>
  <si>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</si>
  <si>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</si>
  <si>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</si>
  <si>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</si>
  <si>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</si>
  <si>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</si>
  <si>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</si>
  <si>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</si>
  <si>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</si>
  <si>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</si>
  <si>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</si>
  <si>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</si>
  <si>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</si>
  <si>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</si>
  <si>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</si>
  <si>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</si>
  <si>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</si>
  <si>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</si>
  <si>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</si>
  <si>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</si>
  <si>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</si>
  <si>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</si>
  <si>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</si>
  <si>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</si>
  <si>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</si>
  <si>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</si>
  <si>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</si>
  <si>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</si>
  <si>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</si>
  <si>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</si>
  <si>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</si>
  <si>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</si>
  <si>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</si>
  <si>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</si>
  <si>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</si>
  <si>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</si>
  <si>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</si>
  <si>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</si>
  <si>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</si>
  <si>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</si>
  <si>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</si>
  <si>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</si>
  <si>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</si>
  <si>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</si>
  <si>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</si>
  <si>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</si>
  <si>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</si>
  <si>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</si>
  <si>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</si>
  <si>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</si>
  <si>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</si>
  <si>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</si>
  <si>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</si>
  <si>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</si>
  <si>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</si>
  <si>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</si>
  <si>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</si>
  <si>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</si>
  <si>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</si>
  <si>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</si>
  <si>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</si>
  <si>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</si>
  <si>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</si>
  <si>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</si>
  <si>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</si>
  <si>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</si>
  <si>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</si>
  <si>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</si>
  <si>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</si>
  <si>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</si>
  <si>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</si>
  <si>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</si>
  <si>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</si>
  <si>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</si>
  <si>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</si>
  <si>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</si>
  <si>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</si>
  <si>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</si>
  <si>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</si>
  <si>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</si>
  <si>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</si>
  <si>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</si>
  <si>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</si>
  <si>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</si>
  <si>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</si>
  <si>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</si>
  <si>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</si>
  <si>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</si>
  <si>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</si>
  <si>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</si>
  <si>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</si>
  <si>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</si>
  <si>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</si>
  <si>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</si>
  <si>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</si>
  <si>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</si>
  <si>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</si>
  <si>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</si>
  <si>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</si>
  <si>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</si>
  <si>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</si>
  <si>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</si>
  <si>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</si>
  <si>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</si>
  <si>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</si>
  <si>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</si>
  <si>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</si>
  <si>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</si>
  <si>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</si>
  <si>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</si>
  <si>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</si>
  <si>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</si>
  <si>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</si>
  <si>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</si>
  <si>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</si>
  <si>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</si>
  <si>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</si>
  <si>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</si>
  <si>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</si>
  <si>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</si>
  <si>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</si>
  <si>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</si>
  <si>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</si>
  <si>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</si>
  <si>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</si>
  <si>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</si>
  <si>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</si>
  <si>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</si>
  <si>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</si>
  <si>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</si>
  <si>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</si>
  <si>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</si>
  <si>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</si>
  <si>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</si>
  <si>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</si>
  <si>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</si>
  <si>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</si>
  <si>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</si>
  <si>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</si>
  <si>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</si>
  <si>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</si>
  <si>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</si>
  <si>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</si>
  <si>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</si>
  <si>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</si>
  <si>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</si>
  <si>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</si>
  <si>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</si>
  <si>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</si>
  <si>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</si>
  <si>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</si>
  <si>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</si>
  <si>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</si>
  <si>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</si>
  <si>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</si>
  <si>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</si>
  <si>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</si>
  <si>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</si>
  <si>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</si>
  <si>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</si>
  <si>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</si>
  <si>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</si>
  <si>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</si>
  <si>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</si>
  <si>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</si>
  <si>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</si>
  <si>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</si>
  <si>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</si>
  <si>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</si>
  <si>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</si>
  <si>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</si>
  <si>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</si>
  <si>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</si>
  <si>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</si>
  <si>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</si>
  <si>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</si>
  <si>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</si>
  <si>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</si>
  <si>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</si>
  <si>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</si>
  <si>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</si>
  <si>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</si>
  <si>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</si>
  <si>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</si>
  <si>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</si>
  <si>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</si>
  <si>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</si>
  <si>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</si>
  <si>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</si>
  <si>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</si>
  <si>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</si>
  <si>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</si>
  <si>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</si>
  <si>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</si>
  <si>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</si>
  <si>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</si>
  <si>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</si>
  <si>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</si>
  <si>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</si>
  <si>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</si>
  <si>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</si>
  <si>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</si>
  <si>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</si>
  <si>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</si>
  <si>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</si>
  <si>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</si>
  <si>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</si>
  <si>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</si>
  <si>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</si>
  <si>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</si>
  <si>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</si>
  <si>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</si>
  <si>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</si>
  <si>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</si>
  <si>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</si>
  <si>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</si>
  <si>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</si>
  <si>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</si>
  <si>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</si>
  <si>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</si>
  <si>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</si>
  <si>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</si>
  <si>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</si>
  <si>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</si>
  <si>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</si>
  <si>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</si>
  <si>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</si>
  <si>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</si>
  <si>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</si>
  <si>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</si>
  <si>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</si>
  <si>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</si>
  <si>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</si>
  <si>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</si>
  <si>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</si>
  <si>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</si>
  <si>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</si>
  <si>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</si>
  <si>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</si>
  <si>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</si>
  <si>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</si>
  <si>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</si>
  <si>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</si>
  <si>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</si>
  <si>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</si>
  <si>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</si>
  <si>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</si>
  <si>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</si>
  <si>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</si>
  <si>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</si>
  <si>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</si>
  <si>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</si>
  <si>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</si>
  <si>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</si>
  <si>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</si>
  <si>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</si>
  <si>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</si>
  <si>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</si>
  <si>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</si>
  <si>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</si>
  <si>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</si>
  <si>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</si>
  <si>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</si>
  <si>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</si>
  <si>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</si>
  <si>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</si>
  <si>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</si>
  <si>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</si>
  <si>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</si>
  <si>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</si>
  <si>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</si>
  <si>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</si>
  <si>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</si>
  <si>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</si>
  <si>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</si>
  <si>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</si>
  <si>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</si>
  <si>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</si>
  <si>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</si>
  <si>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</si>
  <si>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</si>
  <si>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</si>
  <si>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</si>
  <si>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</si>
  <si>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</si>
  <si>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</si>
  <si>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</si>
  <si>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</si>
  <si>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</si>
  <si>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</si>
  <si>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</si>
  <si>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</si>
  <si>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</si>
  <si>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</si>
  <si>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</si>
  <si>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</si>
  <si>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</si>
  <si>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</si>
  <si>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</si>
  <si>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</si>
  <si>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</si>
  <si>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</si>
  <si>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</si>
  <si>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</si>
  <si>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</si>
  <si>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</si>
  <si>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</si>
  <si>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</si>
  <si>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</si>
  <si>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</si>
  <si>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</si>
  <si>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</si>
  <si>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</si>
  <si>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</si>
  <si>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</si>
  <si>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</si>
  <si>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</si>
  <si>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</si>
  <si>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</si>
  <si>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</si>
  <si>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</si>
  <si>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</si>
  <si>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</si>
  <si>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</si>
  <si>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</si>
  <si>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</si>
  <si>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</si>
  <si>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</si>
  <si>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</si>
  <si>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</si>
  <si>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</si>
  <si>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</si>
  <si>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</si>
  <si>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</si>
  <si>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</si>
  <si>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</si>
  <si>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</si>
  <si>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</si>
  <si>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</si>
  <si>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</si>
  <si>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</si>
  <si>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</si>
  <si>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</si>
  <si>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</si>
  <si>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</si>
  <si>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</si>
  <si>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</si>
  <si>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</si>
  <si>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</si>
  <si>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</si>
  <si>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</si>
  <si>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</si>
  <si>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</si>
  <si>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</si>
  <si>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</si>
  <si>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</si>
  <si>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</si>
  <si>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</si>
  <si>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</si>
  <si>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</si>
  <si>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</si>
  <si>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</si>
  <si>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</si>
  <si>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</si>
  <si>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</si>
  <si>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</si>
  <si>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</si>
  <si>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</si>
  <si>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</si>
  <si>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</si>
  <si>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</si>
  <si>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</si>
  <si>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</si>
  <si>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</si>
  <si>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</si>
  <si>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</si>
  <si>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</si>
  <si>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</si>
  <si>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</si>
  <si>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</si>
  <si>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</si>
  <si>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</si>
  <si>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</si>
  <si>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</si>
  <si>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</si>
  <si>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</si>
  <si>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</si>
  <si>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</si>
  <si>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</si>
  <si>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</si>
  <si>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</si>
  <si>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</si>
  <si>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</si>
  <si>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</si>
  <si>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</si>
  <si>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</si>
  <si>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</si>
  <si>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</si>
  <si>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</si>
  <si>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</si>
  <si>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</si>
  <si>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</si>
  <si>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</si>
  <si>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</si>
  <si>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</si>
  <si>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</si>
  <si>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</si>
  <si>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</si>
  <si>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</si>
  <si>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</si>
  <si>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</si>
  <si>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</si>
  <si>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</si>
  <si>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</si>
  <si>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</si>
  <si>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</si>
  <si>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</si>
  <si>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</si>
  <si>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</si>
  <si>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</si>
  <si>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</si>
  <si>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</si>
  <si>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</si>
  <si>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</si>
  <si>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</si>
  <si>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</si>
  <si>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</si>
  <si>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</si>
  <si>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</si>
  <si>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</si>
  <si>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</si>
  <si>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</si>
  <si>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</si>
  <si>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</si>
  <si>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</si>
  <si>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</si>
  <si>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</si>
  <si>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</si>
  <si>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</si>
  <si>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</si>
  <si>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</si>
  <si>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</si>
  <si>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</si>
  <si>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</si>
  <si>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</si>
  <si>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</si>
  <si>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</si>
  <si>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</si>
  <si>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</si>
  <si>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</si>
  <si>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</si>
  <si>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</si>
  <si>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</si>
  <si>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</si>
  <si>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</si>
  <si>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</si>
  <si>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</si>
  <si>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</si>
  <si>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</si>
  <si>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</si>
  <si>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</si>
  <si>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</si>
  <si>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</si>
  <si>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</si>
  <si>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</si>
  <si>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</si>
  <si>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</si>
  <si>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</si>
  <si>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</si>
  <si>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</si>
  <si>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</si>
  <si>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</si>
  <si>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</si>
  <si>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</si>
  <si>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</si>
  <si>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</si>
  <si>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</si>
  <si>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</si>
  <si>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</si>
  <si>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</si>
  <si>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</si>
  <si>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</si>
  <si>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</si>
  <si>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</si>
  <si>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</si>
  <si>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</si>
  <si>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</si>
  <si>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</si>
  <si>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</si>
  <si>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</si>
  <si>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</si>
  <si>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</si>
  <si>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</si>
  <si>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</si>
  <si>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</si>
  <si>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</si>
  <si>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</si>
  <si>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</si>
  <si>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</si>
  <si>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</si>
  <si>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</si>
  <si>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</si>
  <si>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</si>
  <si>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</si>
  <si>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</si>
  <si>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</si>
  <si>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</si>
  <si>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</si>
  <si>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</si>
  <si>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</si>
  <si>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</si>
  <si>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</si>
  <si>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</si>
  <si>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</si>
  <si>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</si>
  <si>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</si>
  <si>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</si>
  <si>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</si>
  <si>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</si>
  <si>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</si>
  <si>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</si>
  <si>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</si>
  <si>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</si>
  <si>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</si>
  <si>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</si>
  <si>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</si>
  <si>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</si>
  <si>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</si>
  <si>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</si>
  <si>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</si>
  <si>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</si>
  <si>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</si>
  <si>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</si>
  <si>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</si>
  <si>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</si>
  <si>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</si>
  <si>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</si>
  <si>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</si>
  <si>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</si>
  <si>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</si>
  <si>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</si>
  <si>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</si>
  <si>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</si>
  <si>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</si>
  <si>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</si>
  <si>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</si>
  <si>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</si>
  <si>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</si>
  <si>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</si>
  <si>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</si>
  <si>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</si>
  <si>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</si>
  <si>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</si>
  <si>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</si>
  <si>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</si>
  <si>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</si>
  <si>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</si>
  <si>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</si>
  <si>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</si>
  <si>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</si>
  <si>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</si>
  <si>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</si>
  <si>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</si>
  <si>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</si>
  <si>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</si>
  <si>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</si>
  <si>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</si>
  <si>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</si>
  <si>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</si>
  <si>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</si>
  <si>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</si>
  <si>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</si>
  <si>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</si>
  <si>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</si>
  <si>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</si>
  <si>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</si>
  <si>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</si>
  <si>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</si>
  <si>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</si>
  <si>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</si>
  <si>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</si>
  <si>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</si>
  <si>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</si>
  <si>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</si>
  <si>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</si>
  <si>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</si>
  <si>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</si>
  <si>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</si>
  <si>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</si>
  <si>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</si>
  <si>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</si>
  <si>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</si>
  <si>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</si>
  <si>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</si>
  <si>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</si>
  <si>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</si>
  <si>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</si>
  <si>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</si>
  <si>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</si>
  <si>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</si>
  <si>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</si>
  <si>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</si>
  <si>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</si>
  <si>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</si>
  <si>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</si>
  <si>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</si>
  <si>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</si>
  <si>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</si>
  <si>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</si>
  <si>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</si>
  <si>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</si>
  <si>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</si>
  <si>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</si>
  <si>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</si>
  <si>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</si>
  <si>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</si>
  <si>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</si>
  <si>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</si>
  <si>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</si>
  <si>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</si>
  <si>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</si>
  <si>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</si>
  <si>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</si>
  <si>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</si>
  <si>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</si>
  <si>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</si>
  <si>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</si>
  <si>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</si>
  <si>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</si>
  <si>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</si>
  <si>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</si>
  <si>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</si>
  <si>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</si>
  <si>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</si>
  <si>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</si>
  <si>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</si>
  <si>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</si>
  <si>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</si>
  <si>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</si>
  <si>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</si>
  <si>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</si>
  <si>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</si>
  <si>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</si>
  <si>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</si>
  <si>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</si>
  <si>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</si>
  <si>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</si>
  <si>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</si>
  <si>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</si>
  <si>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</si>
  <si>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</si>
  <si>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</si>
  <si>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</si>
  <si>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</si>
  <si>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</si>
  <si>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</si>
  <si>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</si>
  <si>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</si>
  <si>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</si>
  <si>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</si>
  <si>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</si>
  <si>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</si>
  <si>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</si>
  <si>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</si>
  <si>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</si>
  <si>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</si>
  <si>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</si>
  <si>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</si>
  <si>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</si>
  <si>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</si>
  <si>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</si>
  <si>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</si>
  <si>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</si>
  <si>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</si>
  <si>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</si>
  <si>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</si>
  <si>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</si>
  <si>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</si>
  <si>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</si>
  <si>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</si>
  <si>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</si>
  <si>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</si>
  <si>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</si>
  <si>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</si>
  <si>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</si>
  <si>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</si>
  <si>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</si>
  <si>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</si>
  <si>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</si>
  <si>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</si>
  <si>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</si>
  <si>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</si>
  <si>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</si>
  <si>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</si>
  <si>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</si>
  <si>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</si>
  <si>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</si>
  <si>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</si>
  <si>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</si>
  <si>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</si>
  <si>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</si>
  <si>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</si>
  <si>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</si>
  <si>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</si>
  <si>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</si>
  <si>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</si>
  <si>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</si>
  <si>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</si>
  <si>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</si>
  <si>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</si>
  <si>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</si>
  <si>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</si>
  <si>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</si>
  <si>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</si>
  <si>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</si>
  <si>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</si>
  <si>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</si>
  <si>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</si>
  <si>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</si>
  <si>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</si>
  <si>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</si>
  <si>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</si>
  <si>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</si>
  <si>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</si>
  <si>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</si>
  <si>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</si>
  <si>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</si>
  <si>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</si>
  <si>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</si>
  <si>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</si>
  <si>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</si>
  <si>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</si>
  <si>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</si>
  <si>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</si>
  <si>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</si>
  <si>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</si>
  <si>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</si>
  <si>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</si>
  <si>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</si>
  <si>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</si>
  <si>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</si>
  <si>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</si>
  <si>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</si>
  <si>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</si>
  <si>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</si>
  <si>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</si>
  <si>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</si>
  <si>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</si>
  <si>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</si>
  <si>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</si>
  <si>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</si>
  <si>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</si>
  <si>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</si>
  <si>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</si>
  <si>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</si>
  <si>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</si>
  <si>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</si>
  <si>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</si>
  <si>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</si>
  <si>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</si>
  <si>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</si>
  <si>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</si>
  <si>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</si>
  <si>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</si>
  <si>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</si>
  <si>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</si>
  <si>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</si>
  <si>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</si>
  <si>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</si>
  <si>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</si>
  <si>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</si>
  <si>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</si>
  <si>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</si>
  <si>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</si>
  <si>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</si>
  <si>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</si>
  <si>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</si>
  <si>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</si>
  <si>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</si>
  <si>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</si>
  <si>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</si>
  <si>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</si>
  <si>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</si>
  <si>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</si>
  <si>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</si>
  <si>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</si>
  <si>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</si>
  <si>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</si>
  <si>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</si>
  <si>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</si>
  <si>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</si>
  <si>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</si>
  <si>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</si>
  <si>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</si>
  <si>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</si>
  <si>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</si>
  <si>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</si>
  <si>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</si>
  <si>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</si>
  <si>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</si>
  <si>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</si>
  <si>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</si>
  <si>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</si>
  <si>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</si>
  <si>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</si>
  <si>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</si>
  <si>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</si>
  <si>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</si>
  <si>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</si>
  <si>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</si>
  <si>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</si>
  <si>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</si>
  <si>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</si>
  <si>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</si>
  <si>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</si>
  <si>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</si>
  <si>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</si>
  <si>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</si>
  <si>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</si>
  <si>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</si>
  <si>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</si>
  <si>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</si>
  <si>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</si>
  <si>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</si>
  <si>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</si>
  <si>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</si>
  <si>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</si>
  <si>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</si>
  <si>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</si>
  <si>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</si>
  <si>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</si>
  <si>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</si>
  <si>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</si>
  <si>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</si>
  <si>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</si>
  <si>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</si>
  <si>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</si>
  <si>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</si>
  <si>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</si>
  <si>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</si>
  <si>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</si>
  <si>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</si>
  <si>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</si>
  <si>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</si>
  <si>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</si>
  <si>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</si>
  <si>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</si>
  <si>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</si>
  <si>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</si>
  <si>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</si>
  <si>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</si>
  <si>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</si>
  <si>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</si>
  <si>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</si>
  <si>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</si>
  <si>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</si>
  <si>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</si>
  <si>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</si>
  <si>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</si>
  <si>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</si>
  <si>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</si>
  <si>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</si>
  <si>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</si>
  <si>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</si>
  <si>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</si>
  <si>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</si>
  <si>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</si>
  <si>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</si>
  <si>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</si>
  <si>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</si>
  <si>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</si>
  <si>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</si>
  <si>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</si>
  <si>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</si>
  <si>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</si>
  <si>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</si>
  <si>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</si>
  <si>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</si>
  <si>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</si>
  <si>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</si>
  <si>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</si>
  <si>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</si>
  <si>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</si>
  <si>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</si>
  <si>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</si>
  <si>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</si>
  <si>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</si>
  <si>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</si>
  <si>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</si>
  <si>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</si>
  <si>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</si>
  <si>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</si>
  <si>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</si>
  <si>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</si>
  <si>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</si>
  <si>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</si>
  <si>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</si>
  <si>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</si>
  <si>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</si>
  <si>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</si>
  <si>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</si>
  <si>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</si>
  <si>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</si>
  <si>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</si>
  <si>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</si>
  <si>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</si>
  <si>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</si>
  <si>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</si>
  <si>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</si>
  <si>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</si>
  <si>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</si>
  <si>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</si>
  <si>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</si>
  <si>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</si>
  <si>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</si>
  <si>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</si>
  <si>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</si>
  <si>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</si>
  <si>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</si>
  <si>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</si>
  <si>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</si>
  <si>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</si>
  <si>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</si>
  <si>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</si>
  <si>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</si>
  <si>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</si>
  <si>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</si>
  <si>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</si>
  <si>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</si>
  <si>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</si>
  <si>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</si>
  <si>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</si>
  <si>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</si>
  <si>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</si>
  <si>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</si>
  <si>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</si>
  <si>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</si>
  <si>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</si>
  <si>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</si>
  <si>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</si>
  <si>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</si>
  <si>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</si>
  <si>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</si>
  <si>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</si>
  <si>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</si>
  <si>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</si>
  <si>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</si>
  <si>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</si>
  <si>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</si>
  <si>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</si>
  <si>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</si>
  <si>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</si>
  <si>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</si>
  <si>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</si>
  <si>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</si>
  <si>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</si>
  <si>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</si>
  <si>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</si>
  <si>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</si>
  <si>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</si>
  <si>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</si>
  <si>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</si>
  <si>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</si>
  <si>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</si>
  <si>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</si>
  <si>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</si>
  <si>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</si>
  <si>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</si>
  <si>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</si>
  <si>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</si>
  <si>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</si>
  <si>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</si>
  <si>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</si>
  <si>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</si>
  <si>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</si>
  <si>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</si>
  <si>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</si>
  <si>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</si>
  <si>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</si>
  <si>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</si>
  <si>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</si>
  <si>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</si>
  <si>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</si>
  <si>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</si>
  <si>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</si>
  <si>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</si>
  <si>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</si>
  <si>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</si>
  <si>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</si>
  <si>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</si>
  <si>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</si>
  <si>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</si>
  <si>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</si>
  <si>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</si>
  <si>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</si>
  <si>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</si>
  <si>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</si>
  <si>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</si>
  <si>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</si>
  <si>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</si>
  <si>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</si>
  <si>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</si>
  <si>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</si>
  <si>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</si>
  <si>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</si>
  <si>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</si>
  <si>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</si>
  <si>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</si>
  <si>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</si>
  <si>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</si>
  <si>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</si>
  <si>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</si>
  <si>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</si>
  <si>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</si>
  <si>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</si>
  <si>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</si>
  <si>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</si>
  <si>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</si>
  <si>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</si>
  <si>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</si>
  <si>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</si>
  <si>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</si>
  <si>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</si>
  <si>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</si>
  <si>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</si>
  <si>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</si>
  <si>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</si>
  <si>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</si>
  <si>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</si>
  <si>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</si>
  <si>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</si>
  <si>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</si>
  <si>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</si>
  <si>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</si>
  <si>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</si>
  <si>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</si>
  <si>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</si>
  <si>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</si>
  <si>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</si>
  <si>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</si>
  <si>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</si>
  <si>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</si>
  <si>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</si>
  <si>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</si>
  <si>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</si>
  <si>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</si>
  <si>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</si>
  <si>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</si>
  <si>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</si>
  <si>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</si>
  <si>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</si>
  <si>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</si>
  <si>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</si>
  <si>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</si>
  <si>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</si>
  <si>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</si>
  <si>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</si>
  <si>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</si>
  <si>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</si>
  <si>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</si>
  <si>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</si>
  <si>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</si>
  <si>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</si>
  <si>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</si>
  <si>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</si>
  <si>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</si>
  <si>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</si>
  <si>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</si>
  <si>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</si>
  <si>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</si>
  <si>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</si>
  <si>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</si>
  <si>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</si>
  <si>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</si>
  <si>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</si>
  <si>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</si>
  <si>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</si>
  <si>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</si>
  <si>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</si>
  <si>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</si>
  <si>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</si>
  <si>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</si>
  <si>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</si>
  <si>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</si>
  <si>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</si>
  <si>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</si>
  <si>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</si>
  <si>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</si>
  <si>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</si>
  <si>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</si>
  <si>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</si>
  <si>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</si>
  <si>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</si>
  <si>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</si>
  <si>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</si>
  <si>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</si>
  <si>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</si>
  <si>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</si>
  <si>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</si>
  <si>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</si>
  <si>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</si>
  <si>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</si>
  <si>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</si>
  <si>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</si>
  <si>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</si>
  <si>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</si>
  <si>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</si>
  <si>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</si>
  <si>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</si>
  <si>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</si>
  <si>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</si>
  <si>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</si>
  <si>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</si>
  <si>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</si>
  <si>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</si>
  <si>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</si>
  <si>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</si>
  <si>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</si>
  <si>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</si>
  <si>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</si>
  <si>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</si>
  <si>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</si>
  <si>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</si>
  <si>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</si>
  <si>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</si>
  <si>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</si>
  <si>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</si>
  <si>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</si>
  <si>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</si>
  <si>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</si>
  <si>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</si>
  <si>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</si>
  <si>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</si>
  <si>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</si>
  <si>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</si>
  <si>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</si>
  <si>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</si>
  <si>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</si>
  <si>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</si>
  <si>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</si>
  <si>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</si>
  <si>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</si>
  <si>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</si>
  <si>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</si>
  <si>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</si>
  <si>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</si>
  <si>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</si>
  <si>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</si>
  <si>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</si>
  <si>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</si>
  <si>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</si>
  <si>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</si>
  <si>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</si>
  <si>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</si>
  <si>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</si>
  <si>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</si>
  <si>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</si>
  <si>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</si>
  <si>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</si>
  <si>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</si>
  <si>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</si>
  <si>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</si>
  <si>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</si>
  <si>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</si>
  <si>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</si>
  <si>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</si>
  <si>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</si>
  <si>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</si>
  <si>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</si>
  <si>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</si>
  <si>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</si>
  <si>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</si>
  <si>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</si>
  <si>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</si>
  <si>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</si>
  <si>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</si>
  <si>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</si>
  <si>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</si>
  <si>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</si>
  <si>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</si>
  <si>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</si>
  <si>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</si>
  <si>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</si>
  <si>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</si>
  <si>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</si>
  <si>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</si>
  <si>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</si>
  <si>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</si>
  <si>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</si>
  <si>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</si>
  <si>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</si>
  <si>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</si>
  <si>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</si>
  <si>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</si>
  <si>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</si>
  <si>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</si>
  <si>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</si>
  <si>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</si>
  <si>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</si>
  <si>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</si>
  <si>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</si>
  <si>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</si>
  <si>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</si>
  <si>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</si>
  <si>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</si>
  <si>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</si>
  <si>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</si>
  <si>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</si>
  <si>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</si>
  <si>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</si>
  <si>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</si>
  <si>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</si>
  <si>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</si>
  <si>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</si>
  <si>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</si>
  <si>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</si>
  <si>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</si>
  <si>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</si>
  <si>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</si>
  <si>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</si>
  <si>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</si>
  <si>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</si>
  <si>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</si>
  <si>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</si>
  <si>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</si>
  <si>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</si>
  <si>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</si>
  <si>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</si>
  <si>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</si>
  <si>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</si>
  <si>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</si>
  <si>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</si>
  <si>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</si>
  <si>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</si>
  <si>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</si>
  <si>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</si>
  <si>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</si>
  <si>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</si>
  <si>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</si>
  <si>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</si>
  <si>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</si>
  <si>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</si>
  <si>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</si>
  <si>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</si>
  <si>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</si>
  <si>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</si>
  <si>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</si>
  <si>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</si>
  <si>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</si>
  <si>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</si>
  <si>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</si>
  <si>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</si>
  <si>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</si>
  <si>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</si>
  <si>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</si>
  <si>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</si>
  <si>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</si>
  <si>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</si>
  <si>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</si>
  <si>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</si>
  <si>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</si>
  <si>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</si>
  <si>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</si>
  <si>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</si>
  <si>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</si>
  <si>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</si>
  <si>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</si>
  <si>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</si>
  <si>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</si>
  <si>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</si>
  <si>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</si>
  <si>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</si>
  <si>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</si>
  <si>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</si>
  <si>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</si>
  <si>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</si>
  <si>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</si>
  <si>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</si>
  <si>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</si>
  <si>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</si>
  <si>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</si>
  <si>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</si>
  <si>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</si>
  <si>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</si>
  <si>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</si>
  <si>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</si>
  <si>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</si>
  <si>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</si>
  <si>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</si>
  <si>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</si>
  <si>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</si>
  <si>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</si>
  <si>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</si>
  <si>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</si>
  <si>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</si>
  <si>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</si>
  <si>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</si>
  <si>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</si>
  <si>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</si>
  <si>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</si>
  <si>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</si>
  <si>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</si>
  <si>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</si>
  <si>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</si>
  <si>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</si>
  <si>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</si>
  <si>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</si>
  <si>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</si>
  <si>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</si>
  <si>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</si>
  <si>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</si>
  <si>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</si>
  <si>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</si>
  <si>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</si>
  <si>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</si>
  <si>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</si>
  <si>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</si>
  <si>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</si>
  <si>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</si>
  <si>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</si>
  <si>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</si>
  <si>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</si>
  <si>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</si>
  <si>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</si>
  <si>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</si>
  <si>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</si>
  <si>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</si>
  <si>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</si>
  <si>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</si>
  <si>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</si>
  <si>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</si>
  <si>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</si>
  <si>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</si>
  <si>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</si>
  <si>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</si>
  <si>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</si>
  <si>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</si>
  <si>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</si>
  <si>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</si>
  <si>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</si>
  <si>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</si>
  <si>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</si>
  <si>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</si>
  <si>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</si>
  <si>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</si>
  <si>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</si>
  <si>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</si>
  <si>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</si>
  <si>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</si>
  <si>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</si>
  <si>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</si>
  <si>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</si>
  <si>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</si>
  <si>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</si>
  <si>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</si>
  <si>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</si>
  <si>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</si>
  <si>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</si>
  <si>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</si>
  <si>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</si>
  <si>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</si>
  <si>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</si>
  <si>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</si>
  <si>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</si>
  <si>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</si>
  <si>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</si>
  <si>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</si>
  <si>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</si>
  <si>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</si>
  <si>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</si>
  <si>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</si>
  <si>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</si>
  <si>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</si>
  <si>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</si>
  <si>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</si>
  <si>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</si>
  <si>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</si>
  <si>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</si>
  <si>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</si>
  <si>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</si>
  <si>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</si>
  <si>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</si>
  <si>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</si>
  <si>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</si>
  <si>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</si>
  <si>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</si>
  <si>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</si>
  <si>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</si>
  <si>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</si>
  <si>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</si>
  <si>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</si>
  <si>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</si>
  <si>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</si>
  <si>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</si>
  <si>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</si>
  <si>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</si>
  <si>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</si>
  <si>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</si>
  <si>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</si>
  <si>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</si>
  <si>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</si>
  <si>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</si>
  <si>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</si>
  <si>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</si>
  <si>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</si>
  <si>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</si>
  <si>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</si>
  <si>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</si>
  <si>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</si>
  <si>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</si>
  <si>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</si>
  <si>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</si>
  <si>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</si>
  <si>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</si>
  <si>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</si>
  <si>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</si>
  <si>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</si>
  <si>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</si>
  <si>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</si>
  <si>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</si>
  <si>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</si>
  <si>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</si>
  <si>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</si>
  <si>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</si>
  <si>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</si>
  <si>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</si>
  <si>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</si>
  <si>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</si>
  <si>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</si>
  <si>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</si>
  <si>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</si>
  <si>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</si>
  <si>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</si>
  <si>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</si>
  <si>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</si>
  <si>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</si>
  <si>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</si>
  <si>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</si>
  <si>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</si>
  <si>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</si>
  <si>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</si>
  <si>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</si>
  <si>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</si>
  <si>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</si>
  <si>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</si>
  <si>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</si>
  <si>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</si>
  <si>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</si>
  <si>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</si>
  <si>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</si>
  <si>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</si>
  <si>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</si>
  <si>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</si>
  <si>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</si>
  <si>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</si>
  <si>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</si>
  <si>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</si>
  <si>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</si>
  <si>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</si>
  <si>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</si>
  <si>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</si>
  <si>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</si>
  <si>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</si>
  <si>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</si>
  <si>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</si>
  <si>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</si>
  <si>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</si>
  <si>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</si>
  <si>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</si>
  <si>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</si>
  <si>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</si>
  <si>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</si>
  <si>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</si>
  <si>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</si>
  <si>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</si>
  <si>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</si>
  <si>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</si>
  <si>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</si>
  <si>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</si>
  <si>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</si>
  <si>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</si>
  <si>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</si>
  <si>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</si>
  <si>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</si>
  <si>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</si>
  <si>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</si>
  <si>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</si>
  <si>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</si>
  <si>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</si>
  <si>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</si>
  <si>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</si>
  <si>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</si>
  <si>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</si>
  <si>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</si>
  <si>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</si>
  <si>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</si>
  <si>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</si>
  <si>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</si>
  <si>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</si>
  <si>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</si>
  <si>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</si>
  <si>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</si>
  <si>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</si>
  <si>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</si>
  <si>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</si>
  <si>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</si>
  <si>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</si>
  <si>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</si>
  <si>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</si>
  <si>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</si>
  <si>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</si>
  <si>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</si>
  <si>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</si>
  <si>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</si>
  <si>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</si>
  <si>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</si>
  <si>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</si>
  <si>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</si>
  <si>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</si>
  <si>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</si>
  <si>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</si>
  <si>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</si>
  <si>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</si>
  <si>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</si>
  <si>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</si>
  <si>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</si>
  <si>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</si>
  <si>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</si>
  <si>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</si>
  <si>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</si>
  <si>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</si>
  <si>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</si>
  <si>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</si>
  <si>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</si>
  <si>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</si>
  <si>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</si>
  <si>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</si>
  <si>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</si>
  <si>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</si>
  <si>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</si>
  <si>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</si>
  <si>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</si>
  <si>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</si>
  <si>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</si>
  <si>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</si>
  <si>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</si>
  <si>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</si>
  <si>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</si>
  <si>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</si>
  <si>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</si>
  <si>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</si>
  <si>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</si>
  <si>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</si>
  <si>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</si>
  <si>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</si>
  <si>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</si>
  <si>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</si>
  <si>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</si>
  <si>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</si>
  <si>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</si>
  <si>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</si>
  <si>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</si>
  <si>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</si>
  <si>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</si>
  <si>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</si>
  <si>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</si>
  <si>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</si>
  <si>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</si>
  <si>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</si>
  <si>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</si>
  <si>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</si>
  <si>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</si>
  <si>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</si>
  <si>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</si>
  <si>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</si>
  <si>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</si>
  <si>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</si>
  <si>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</si>
  <si>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</si>
  <si>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</si>
  <si>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</si>
  <si>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</si>
  <si>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</si>
  <si>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</si>
  <si>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</si>
  <si>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</si>
  <si>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</si>
  <si>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</si>
  <si>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</si>
  <si>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</si>
  <si>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</si>
  <si>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</si>
  <si>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</si>
  <si>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</si>
  <si>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</si>
  <si>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</si>
  <si>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</si>
  <si>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</si>
  <si>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</si>
  <si>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</si>
  <si>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</si>
  <si>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</si>
  <si>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</si>
  <si>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</si>
  <si>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</si>
  <si>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</si>
  <si>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</si>
  <si>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</si>
  <si>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</si>
  <si>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</si>
  <si>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</si>
  <si>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</si>
  <si>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</si>
  <si>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</si>
  <si>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</si>
  <si>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</si>
  <si>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</si>
  <si>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</si>
  <si>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</si>
  <si>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</si>
  <si>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</si>
  <si>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</si>
  <si>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</si>
  <si>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</si>
  <si>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</si>
  <si>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</si>
  <si>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</si>
  <si>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</si>
  <si>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</si>
  <si>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</si>
  <si>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</si>
  <si>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</si>
  <si>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</si>
  <si>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</si>
  <si>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</si>
  <si>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</si>
  <si>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</si>
  <si>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</si>
  <si>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</si>
  <si>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</si>
  <si>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</si>
  <si>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</si>
  <si>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</si>
  <si>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</si>
  <si>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</si>
  <si>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</si>
  <si>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</si>
  <si>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</si>
  <si>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</si>
  <si>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</si>
  <si>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</si>
  <si>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</si>
  <si>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</si>
  <si>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</si>
  <si>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</si>
  <si>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</si>
  <si>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</si>
  <si>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</si>
  <si>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</si>
  <si>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</si>
  <si>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</si>
  <si>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</si>
  <si>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</si>
  <si>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</si>
  <si>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</si>
  <si>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</si>
  <si>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</si>
  <si>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</si>
  <si>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</si>
  <si>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</si>
  <si>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</si>
  <si>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</si>
  <si>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</si>
  <si>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</si>
  <si>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</si>
  <si>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</si>
  <si>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</si>
  <si>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</si>
  <si>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</si>
  <si>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</si>
  <si>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</si>
  <si>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</si>
  <si>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</si>
  <si>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</si>
  <si>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</si>
  <si>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</si>
  <si>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</si>
  <si>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</si>
  <si>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</si>
  <si>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</si>
  <si>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</si>
  <si>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</si>
  <si>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</si>
  <si>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</si>
  <si>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</si>
  <si>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</si>
  <si>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</si>
  <si>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</si>
  <si>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</si>
  <si>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</si>
  <si>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</si>
  <si>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</si>
  <si>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</si>
  <si>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</si>
  <si>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</si>
  <si>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</si>
  <si>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</si>
  <si>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</si>
  <si>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</si>
  <si>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</si>
  <si>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</si>
  <si>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</si>
  <si>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</si>
  <si>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</si>
  <si>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</si>
  <si>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</si>
  <si>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</si>
  <si>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</si>
  <si>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</si>
  <si>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</si>
  <si>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</si>
  <si>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</si>
  <si>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</si>
  <si>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</si>
  <si>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</si>
  <si>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</si>
  <si>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</si>
  <si>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</si>
  <si>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</si>
  <si>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</si>
  <si>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</si>
  <si>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</si>
  <si>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</si>
  <si>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</si>
  <si>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</si>
  <si>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</si>
  <si>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</si>
  <si>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</si>
  <si>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</si>
  <si>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</si>
  <si>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</si>
  <si>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</si>
  <si>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</si>
  <si>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</si>
  <si>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</si>
  <si>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</si>
  <si>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</si>
  <si>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</si>
  <si>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</si>
  <si>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</si>
  <si>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</si>
  <si>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</si>
  <si>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</si>
  <si>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</si>
  <si>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</si>
  <si>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</si>
  <si>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</si>
  <si>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</si>
  <si>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</si>
  <si>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</si>
  <si>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</si>
  <si>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</si>
  <si>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</si>
  <si>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</si>
  <si>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</si>
  <si>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</si>
  <si>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</si>
  <si>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</si>
  <si>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</si>
  <si>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</si>
  <si>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</si>
  <si>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</si>
  <si>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</si>
  <si>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</si>
  <si>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</si>
  <si>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</si>
  <si>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</si>
  <si>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</si>
  <si>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</si>
  <si>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</si>
  <si>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</si>
  <si>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</si>
  <si>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</si>
  <si>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</si>
  <si>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</si>
  <si>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</si>
  <si>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</si>
  <si>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</si>
  <si>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</si>
  <si>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</si>
  <si>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</si>
  <si>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</si>
  <si>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</si>
  <si>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</si>
  <si>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</si>
  <si>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</si>
  <si>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</si>
  <si>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</si>
  <si>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</si>
  <si>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</si>
  <si>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</si>
  <si>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</si>
  <si>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</si>
  <si>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</si>
  <si>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</si>
  <si>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</si>
  <si>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</si>
  <si>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</si>
  <si>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</si>
  <si>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</si>
  <si>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</si>
  <si>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</si>
  <si>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</si>
  <si>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</si>
  <si>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</si>
  <si>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</si>
  <si>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</si>
  <si>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</si>
  <si>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</si>
  <si>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</si>
  <si>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</si>
  <si>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</si>
  <si>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</si>
  <si>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</si>
  <si>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</si>
  <si>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</si>
  <si>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</si>
  <si>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</si>
  <si>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</si>
  <si>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</si>
  <si>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</si>
  <si>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</si>
  <si>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</si>
  <si>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</si>
  <si>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</si>
  <si>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</si>
  <si>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</si>
  <si>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</si>
  <si>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</si>
  <si>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</si>
  <si>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</si>
  <si>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</si>
  <si>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</si>
  <si>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</si>
  <si>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</si>
  <si>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</si>
  <si>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</si>
  <si>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</si>
  <si>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</si>
  <si>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</si>
  <si>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</si>
  <si>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</si>
  <si>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</si>
  <si>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</si>
  <si>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</si>
  <si>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</si>
  <si>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</si>
  <si>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</si>
  <si>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</si>
  <si>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</si>
  <si>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</si>
  <si>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</si>
  <si>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</si>
  <si>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</si>
  <si>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</si>
  <si>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</si>
  <si>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</si>
  <si>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</si>
  <si>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</si>
  <si>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</si>
  <si>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</si>
  <si>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</si>
  <si>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</si>
  <si>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</si>
  <si>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</si>
  <si>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</si>
  <si>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</si>
  <si>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</si>
  <si>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</si>
  <si>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</si>
  <si>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</si>
  <si>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</si>
  <si>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</si>
  <si>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</si>
  <si>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</si>
  <si>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</si>
  <si>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</si>
  <si>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</si>
  <si>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</si>
  <si>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</si>
  <si>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</si>
  <si>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</si>
  <si>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</si>
  <si>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</si>
  <si>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</si>
  <si>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</si>
  <si>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</si>
  <si>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</si>
  <si>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</si>
  <si>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</si>
  <si>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</si>
  <si>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</si>
  <si>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</si>
  <si>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</si>
  <si>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</si>
  <si>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</si>
  <si>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</si>
  <si>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</si>
  <si>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</si>
  <si>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</si>
  <si>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</si>
  <si>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</si>
  <si>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</si>
  <si>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</si>
  <si>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</si>
  <si>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</si>
  <si>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</si>
  <si>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</si>
  <si>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</si>
  <si>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</si>
  <si>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</si>
  <si>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</si>
  <si>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</si>
  <si>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</si>
  <si>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</si>
  <si>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</si>
  <si>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</si>
  <si>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</si>
  <si>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</si>
  <si>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</si>
  <si>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</si>
  <si>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</si>
  <si>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</si>
  <si>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</si>
  <si>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</si>
  <si>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</si>
  <si>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</si>
  <si>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</si>
  <si>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</si>
  <si>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</si>
  <si>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</si>
  <si>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</si>
  <si>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</si>
  <si>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</si>
  <si>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</si>
  <si>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</si>
  <si>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</si>
  <si>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</si>
  <si>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</si>
  <si>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</si>
  <si>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</si>
  <si>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</si>
  <si>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</si>
  <si>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</si>
  <si>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</si>
  <si>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</si>
  <si>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</si>
  <si>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</si>
  <si>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</si>
  <si>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</si>
  <si>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</si>
  <si>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</si>
  <si>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</si>
  <si>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</si>
  <si>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</si>
  <si>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</si>
  <si>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</si>
  <si>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</si>
  <si>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</si>
  <si>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</si>
  <si>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</si>
  <si>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</si>
  <si>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</si>
  <si>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</si>
  <si>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</si>
  <si>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</si>
  <si>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</si>
  <si>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</si>
  <si>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</si>
  <si>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</si>
  <si>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</si>
  <si>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</si>
  <si>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</si>
  <si>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</si>
  <si>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</si>
  <si>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</si>
  <si>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</si>
  <si>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</si>
  <si>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</si>
  <si>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</si>
  <si>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</si>
  <si>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</si>
  <si>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</si>
  <si>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</si>
  <si>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</si>
  <si>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</si>
  <si>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</si>
  <si>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</si>
  <si>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</si>
  <si>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</si>
  <si>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</si>
  <si>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</si>
  <si>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</si>
  <si>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</si>
  <si>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</si>
  <si>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</si>
  <si>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</si>
  <si>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</si>
  <si>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</si>
  <si>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</si>
  <si>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</si>
  <si>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</si>
  <si>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</si>
  <si>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</si>
  <si>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</si>
  <si>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</si>
  <si>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</si>
  <si>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</si>
  <si>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</si>
  <si>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</si>
  <si>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</si>
  <si>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</si>
  <si>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</si>
  <si>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</si>
  <si>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</si>
  <si>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</si>
  <si>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</si>
  <si>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</si>
  <si>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</si>
  <si>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</si>
  <si>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</si>
  <si>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</si>
  <si>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</si>
  <si>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</si>
  <si>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</si>
  <si>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</si>
  <si>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</si>
  <si>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</si>
  <si>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</si>
  <si>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</si>
  <si>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</si>
  <si>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</si>
  <si>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</si>
  <si>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</si>
  <si>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</si>
  <si>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</si>
  <si>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</si>
  <si>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</si>
  <si>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</si>
  <si>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</si>
  <si>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</si>
  <si>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</si>
  <si>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</si>
  <si>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</si>
  <si>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</si>
  <si>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</si>
  <si>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</si>
  <si>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</si>
  <si>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</si>
  <si>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</si>
  <si>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</si>
  <si>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</si>
  <si>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</si>
  <si>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</si>
  <si>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</si>
  <si>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</si>
  <si>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</si>
  <si>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</si>
  <si>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</si>
  <si>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</si>
  <si>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</si>
  <si>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</si>
  <si>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</si>
  <si>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</si>
  <si>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</si>
  <si>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</si>
  <si>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</si>
  <si>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</si>
  <si>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</si>
  <si>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</si>
  <si>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</si>
  <si>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</si>
  <si>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</si>
  <si>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</si>
  <si>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</si>
  <si>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</si>
  <si>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</si>
  <si>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</si>
  <si>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</si>
  <si>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</si>
  <si>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</si>
  <si>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</si>
  <si>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</si>
  <si>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</si>
  <si>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</si>
  <si>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</si>
  <si>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</si>
  <si>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</si>
  <si>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</si>
  <si>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</si>
  <si>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</si>
  <si>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</si>
  <si>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</si>
  <si>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</si>
  <si>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</si>
  <si>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</si>
  <si>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</si>
  <si>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</si>
  <si>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</si>
  <si>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</si>
  <si>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</si>
  <si>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</si>
  <si>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</si>
  <si>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</si>
  <si>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</si>
  <si>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</si>
  <si>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</si>
  <si>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</si>
  <si>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</si>
  <si>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</si>
  <si>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</si>
  <si>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</si>
  <si>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</si>
  <si>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</si>
  <si>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</si>
  <si>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</si>
  <si>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</si>
  <si>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</si>
  <si>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</si>
  <si>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</si>
  <si>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</si>
  <si>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</si>
  <si>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</si>
  <si>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</si>
  <si>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</si>
  <si>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</si>
  <si>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</si>
  <si>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</si>
  <si>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</si>
  <si>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</si>
  <si>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</si>
  <si>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</si>
  <si>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</si>
  <si>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</si>
  <si>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</si>
  <si>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</si>
  <si>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</si>
  <si>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</si>
  <si>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</si>
  <si>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</si>
  <si>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</si>
  <si>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</si>
  <si>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</si>
  <si>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</si>
  <si>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</si>
  <si>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</si>
  <si>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</si>
  <si>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</si>
  <si>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</si>
  <si>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</si>
  <si>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</si>
  <si>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</si>
  <si>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</si>
  <si>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</si>
  <si>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</si>
  <si>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</si>
  <si>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</si>
  <si>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</si>
  <si>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</si>
  <si>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</si>
  <si>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</si>
  <si>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</si>
  <si>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</si>
  <si>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</si>
  <si>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</si>
  <si>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</si>
  <si>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</si>
  <si>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</si>
  <si>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</si>
  <si>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</si>
  <si>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</si>
  <si>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</si>
  <si>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</si>
  <si>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</si>
  <si>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</si>
  <si>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</si>
  <si>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</si>
  <si>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</si>
  <si>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</si>
  <si>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</si>
  <si>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</si>
  <si>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</si>
  <si>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</si>
  <si>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</si>
  <si>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</si>
  <si>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</si>
  <si>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</si>
  <si>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</si>
  <si>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</si>
  <si>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</si>
  <si>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</si>
  <si>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</si>
  <si>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</si>
  <si>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</si>
  <si>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</si>
  <si>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</si>
  <si>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</si>
  <si>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</si>
  <si>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</si>
  <si>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</si>
  <si>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</si>
  <si>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</si>
  <si>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</si>
  <si>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</si>
  <si>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</si>
  <si>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</si>
  <si>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</si>
  <si>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</si>
  <si>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</si>
  <si>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</si>
  <si>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</si>
  <si>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</si>
  <si>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</si>
  <si>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</si>
  <si>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</si>
  <si>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</si>
  <si>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</si>
  <si>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</si>
  <si>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</si>
  <si>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</si>
  <si>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</si>
  <si>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</si>
  <si>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</si>
  <si>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</si>
  <si>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</si>
  <si>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</si>
  <si>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</si>
  <si>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</si>
  <si>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</si>
  <si>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</si>
  <si>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</si>
  <si>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</si>
  <si>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</si>
  <si>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</si>
  <si>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</si>
  <si>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</si>
  <si>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</si>
  <si>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</si>
  <si>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</si>
  <si>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</si>
  <si>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</si>
  <si>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</si>
  <si>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</si>
  <si>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</si>
  <si>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</si>
  <si>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</si>
  <si>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</si>
  <si>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</si>
  <si>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</si>
  <si>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</si>
  <si>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</si>
  <si>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</si>
  <si>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</si>
  <si>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</si>
  <si>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</si>
  <si>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</si>
  <si>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</si>
  <si>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</si>
  <si>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</si>
  <si>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</si>
  <si>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</si>
  <si>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</si>
  <si>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</si>
  <si>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</si>
  <si>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</si>
  <si>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</si>
  <si>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</si>
  <si>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</si>
  <si>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</si>
  <si>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</si>
  <si>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</si>
  <si>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</si>
  <si>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</si>
  <si>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</si>
  <si>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</si>
  <si>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</si>
  <si>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</si>
  <si>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</si>
  <si>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</si>
  <si>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</si>
  <si>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</si>
  <si>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</si>
  <si>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</si>
  <si>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</si>
  <si>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</si>
  <si>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</si>
  <si>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</si>
  <si>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</si>
  <si>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</si>
  <si>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</si>
  <si>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</si>
  <si>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</si>
  <si>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</si>
  <si>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</si>
  <si>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</si>
  <si>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</si>
  <si>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</si>
  <si>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</si>
  <si>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</si>
  <si>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</si>
  <si>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</si>
  <si>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</si>
  <si>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</si>
  <si>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</si>
  <si>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</si>
  <si>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</si>
  <si>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</si>
  <si>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</si>
  <si>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</si>
  <si>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</si>
  <si>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</si>
  <si>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</si>
  <si>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</si>
  <si>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</si>
  <si>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</si>
  <si>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</si>
  <si>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</si>
  <si>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</si>
  <si>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</si>
  <si>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</si>
  <si>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</si>
  <si>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</si>
  <si>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</si>
  <si>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</si>
  <si>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</si>
  <si>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</si>
  <si>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</si>
  <si>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</si>
  <si>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</si>
  <si>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</si>
  <si>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</si>
  <si>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</si>
  <si>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</si>
  <si>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</si>
  <si>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</si>
  <si>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</si>
  <si>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</si>
  <si>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</si>
  <si>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</si>
  <si>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</si>
  <si>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</si>
  <si>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</si>
  <si>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</si>
  <si>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</si>
  <si>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</si>
  <si>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</si>
  <si>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</si>
  <si>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</si>
  <si>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</si>
  <si>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</si>
  <si>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</si>
  <si>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</si>
  <si>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</si>
  <si>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</si>
  <si>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</si>
  <si>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</si>
  <si>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</si>
  <si>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</si>
  <si>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</si>
  <si>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</si>
  <si>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</si>
  <si>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</si>
  <si>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</si>
  <si>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</si>
  <si>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</si>
  <si>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</si>
  <si>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</si>
  <si>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</si>
  <si>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</si>
  <si>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</si>
  <si>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</si>
  <si>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</si>
  <si>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</si>
  <si>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</si>
  <si>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</si>
  <si>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</si>
  <si>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</si>
  <si>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</si>
  <si>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</si>
  <si>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</si>
  <si>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</si>
  <si>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</si>
  <si>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</si>
  <si>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</si>
  <si>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</si>
  <si>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</si>
  <si>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</si>
  <si>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</si>
  <si>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</si>
  <si>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</si>
  <si>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</si>
  <si>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</si>
  <si>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</si>
  <si>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</si>
  <si>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</si>
  <si>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</si>
  <si>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</si>
  <si>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</si>
  <si>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</si>
  <si>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</si>
  <si>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</si>
  <si>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</si>
  <si>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</si>
  <si>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</si>
  <si>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</si>
  <si>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</si>
  <si>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</si>
  <si>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</si>
  <si>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</si>
  <si>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</si>
  <si>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</si>
  <si>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</si>
  <si>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</si>
  <si>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</si>
  <si>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</si>
  <si>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</si>
  <si>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</si>
  <si>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</si>
  <si>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</si>
  <si>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</si>
  <si>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</si>
  <si>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</si>
  <si>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</si>
  <si>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</si>
  <si>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</si>
  <si>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</si>
  <si>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</si>
  <si>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</si>
  <si>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</si>
  <si>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</si>
  <si>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</si>
  <si>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</si>
  <si>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</si>
  <si>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</si>
  <si>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</si>
  <si>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</si>
  <si>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</si>
  <si>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</si>
  <si>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</si>
  <si>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</si>
  <si>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</si>
  <si>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</si>
  <si>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</si>
  <si>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</si>
  <si>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</si>
  <si>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</si>
  <si>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</si>
  <si>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</si>
  <si>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</si>
  <si>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</si>
  <si>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</si>
  <si>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</si>
  <si>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</si>
  <si>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</si>
  <si>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</si>
  <si>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</si>
  <si>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</si>
  <si>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</si>
  <si>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</si>
  <si>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</si>
  <si>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</si>
  <si>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</si>
  <si>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</si>
  <si>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</si>
  <si>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</si>
  <si>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</si>
  <si>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</si>
  <si>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</si>
  <si>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</si>
  <si>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</si>
  <si>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</si>
  <si>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</si>
  <si>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</si>
  <si>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</si>
  <si>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</si>
  <si>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</si>
  <si>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</si>
  <si>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</si>
  <si>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</si>
  <si>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</si>
  <si>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</si>
  <si>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</si>
  <si>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</si>
  <si>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</si>
  <si>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</si>
  <si>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</si>
  <si>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</si>
  <si>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</si>
  <si>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</si>
  <si>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</si>
  <si>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</si>
  <si>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</si>
  <si>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</si>
  <si>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</si>
  <si>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</si>
  <si>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</si>
  <si>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</si>
  <si>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</si>
  <si>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</si>
  <si>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</si>
  <si>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</si>
  <si>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</si>
  <si>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</si>
  <si>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</si>
  <si>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</si>
  <si>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</si>
  <si>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</si>
  <si>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</si>
  <si>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</si>
  <si>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</si>
  <si>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</si>
  <si>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</si>
  <si>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</si>
  <si>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</si>
  <si>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</si>
  <si>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</si>
  <si>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</si>
  <si>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</si>
  <si>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</si>
  <si>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</si>
  <si>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</si>
  <si>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</si>
  <si>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</si>
  <si>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</si>
  <si>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</si>
  <si>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</si>
  <si>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</si>
  <si>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</si>
  <si>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</si>
  <si>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</si>
  <si>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</si>
  <si>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</si>
  <si>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</si>
  <si>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</si>
  <si>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</si>
  <si>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</si>
  <si>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</si>
  <si>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</si>
  <si>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</si>
  <si>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</si>
  <si>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</si>
  <si>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</si>
  <si>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</si>
  <si>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</si>
  <si>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</si>
  <si>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</si>
  <si>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</si>
  <si>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</si>
  <si>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</si>
  <si>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</si>
  <si>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</si>
  <si>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</si>
  <si>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</si>
  <si>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</si>
  <si>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</si>
  <si>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</si>
  <si>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</si>
  <si>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</si>
  <si>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</si>
  <si>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</si>
  <si>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</si>
  <si>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</si>
  <si>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</si>
  <si>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</si>
  <si>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</si>
  <si>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</si>
  <si>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</si>
  <si>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</si>
  <si>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</si>
  <si>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</si>
  <si>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</si>
  <si>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</si>
  <si>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</si>
  <si>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</si>
  <si>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</si>
  <si>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</si>
  <si>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</si>
  <si>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</si>
  <si>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</si>
  <si>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</si>
  <si>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</si>
  <si>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</si>
  <si>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</si>
  <si>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</si>
  <si>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</si>
  <si>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</si>
  <si>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</si>
  <si>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</si>
  <si>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</si>
  <si>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</si>
  <si>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</si>
  <si>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</si>
  <si>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</si>
  <si>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</si>
  <si>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</si>
  <si>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</si>
  <si>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</si>
  <si>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</si>
  <si>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</si>
  <si>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</si>
  <si>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</si>
  <si>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</si>
  <si>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</si>
  <si>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</si>
  <si>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</si>
  <si>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</si>
  <si>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</si>
  <si>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</si>
  <si>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</si>
  <si>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</si>
  <si>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</si>
  <si>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</si>
  <si>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</si>
  <si>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</si>
  <si>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</si>
  <si>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</si>
  <si>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</si>
  <si>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</si>
  <si>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</si>
  <si>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</si>
  <si>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</si>
  <si>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</si>
  <si>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</si>
  <si>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</si>
  <si>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</si>
  <si>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</si>
  <si>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</si>
  <si>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</si>
  <si>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</si>
  <si>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</si>
  <si>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</si>
  <si>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</si>
  <si>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</si>
  <si>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</si>
  <si>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</si>
  <si>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</si>
  <si>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</si>
  <si>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</si>
  <si>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</si>
  <si>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</si>
  <si>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</si>
  <si>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</si>
  <si>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</si>
  <si>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</si>
  <si>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</si>
  <si>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</si>
  <si>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</si>
  <si>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</si>
  <si>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</si>
  <si>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</si>
  <si>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</si>
  <si>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</si>
  <si>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</si>
  <si>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</si>
  <si>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</si>
  <si>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</si>
  <si>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</si>
  <si>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</si>
  <si>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</si>
  <si>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</si>
  <si>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</si>
  <si>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</si>
  <si>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</si>
  <si>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</si>
  <si>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</si>
  <si>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</si>
  <si>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</si>
  <si>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</si>
  <si>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</si>
  <si>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</si>
  <si>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</si>
  <si>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</si>
  <si>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</si>
  <si>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</si>
  <si>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</si>
  <si>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</si>
  <si>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</si>
  <si>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</si>
  <si>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</si>
  <si>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</si>
  <si>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</si>
  <si>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</si>
  <si>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</si>
  <si>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</si>
  <si>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</si>
  <si>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</si>
  <si>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</si>
  <si>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</si>
  <si>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</si>
  <si>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</si>
  <si>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</si>
  <si>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</si>
  <si>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</si>
  <si>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</si>
  <si>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</si>
  <si>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</si>
  <si>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</si>
  <si>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</si>
  <si>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</si>
  <si>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</si>
  <si>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</si>
  <si>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</si>
  <si>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</si>
  <si>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</si>
  <si>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</si>
  <si>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</si>
  <si>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</si>
  <si>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</si>
  <si>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</si>
  <si>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</si>
  <si>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</si>
  <si>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</si>
  <si>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</si>
  <si>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</si>
  <si>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</si>
  <si>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</si>
  <si>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</si>
  <si>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</si>
  <si>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</si>
  <si>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</si>
  <si>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</si>
  <si>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</si>
  <si>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</si>
  <si>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</si>
  <si>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</si>
  <si>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</si>
  <si>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</si>
  <si>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</si>
  <si>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</si>
  <si>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</si>
  <si>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</si>
  <si>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</si>
  <si>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</si>
  <si>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</si>
  <si>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</si>
  <si>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</si>
  <si>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</si>
  <si>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</si>
  <si>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</si>
  <si>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</si>
  <si>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</si>
  <si>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</si>
  <si>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</si>
  <si>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</si>
  <si>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</si>
  <si>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</si>
  <si>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</si>
  <si>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</si>
  <si>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</si>
  <si>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</si>
  <si>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</si>
  <si>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</si>
  <si>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</si>
  <si>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</si>
  <si>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</si>
  <si>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</si>
  <si>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</si>
  <si>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</si>
  <si>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</si>
  <si>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</si>
  <si>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</si>
  <si>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</si>
  <si>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</si>
  <si>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</si>
  <si>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</si>
  <si>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</si>
  <si>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</si>
  <si>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</si>
  <si>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</si>
  <si>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</si>
  <si>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</si>
  <si>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</si>
  <si>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</si>
  <si>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</si>
  <si>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</si>
  <si>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</si>
  <si>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</si>
  <si>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</si>
  <si>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</si>
  <si>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</si>
  <si>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</si>
  <si>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</si>
  <si>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</si>
  <si>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</si>
  <si>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</si>
  <si>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</si>
  <si>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</si>
  <si>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</si>
  <si>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</si>
  <si>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</si>
  <si>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</si>
  <si>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</si>
  <si>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</si>
  <si>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</si>
  <si>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</si>
  <si>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</si>
  <si>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</si>
  <si>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</si>
  <si>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</si>
  <si>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</si>
  <si>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</si>
  <si>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</si>
  <si>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</si>
  <si>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</si>
  <si>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</si>
  <si>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</si>
  <si>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</si>
  <si>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</si>
  <si>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</si>
  <si>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</si>
  <si>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</si>
  <si>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</si>
  <si>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</si>
  <si>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</si>
  <si>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</si>
  <si>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</si>
  <si>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</si>
  <si>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</si>
  <si>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</si>
  <si>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</si>
  <si>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</si>
  <si>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</si>
  <si>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</si>
  <si>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</si>
  <si>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</si>
  <si>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</si>
  <si>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</si>
  <si>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</si>
  <si>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</si>
  <si>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</si>
  <si>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</si>
  <si>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</si>
  <si>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</si>
  <si>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</si>
  <si>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</si>
  <si>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</si>
  <si>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</si>
  <si>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</si>
  <si>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</si>
  <si>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</si>
  <si>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</si>
  <si>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</si>
  <si>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</si>
  <si>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</si>
  <si>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</si>
  <si>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</si>
  <si>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</si>
  <si>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</si>
  <si>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</si>
  <si>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</si>
  <si>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</si>
  <si>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</si>
  <si>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</si>
  <si>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</si>
  <si>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</si>
  <si>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</si>
  <si>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</si>
  <si>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</si>
  <si>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</si>
  <si>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</si>
  <si>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</si>
  <si>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</si>
  <si>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</si>
  <si>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</si>
  <si>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</si>
  <si>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</si>
  <si>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</si>
  <si>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</si>
  <si>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</si>
  <si>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</si>
  <si>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</si>
  <si>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</si>
  <si>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</si>
  <si>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</si>
  <si>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</si>
  <si>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</si>
  <si>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</si>
  <si>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</si>
  <si>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</si>
  <si>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</si>
  <si>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</si>
  <si>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</si>
  <si>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</si>
  <si>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</si>
  <si>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</si>
  <si>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</si>
  <si>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</si>
  <si>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</si>
  <si>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</si>
  <si>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</si>
  <si>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</si>
  <si>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</si>
  <si>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</si>
  <si>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</si>
  <si>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</si>
  <si>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</si>
  <si>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</si>
  <si>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</si>
  <si>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</si>
  <si>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</si>
  <si>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</si>
  <si>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</si>
  <si>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</si>
  <si>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</si>
  <si>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</si>
  <si>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</si>
  <si>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</si>
  <si>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</si>
  <si>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</si>
  <si>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</si>
  <si>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</si>
  <si>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</si>
  <si>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</si>
  <si>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</si>
  <si>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</si>
  <si>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</si>
  <si>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</si>
  <si>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</si>
  <si>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</si>
  <si>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</si>
  <si>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</si>
  <si>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</si>
  <si>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</si>
  <si>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</si>
  <si>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</si>
  <si>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</si>
  <si>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</si>
  <si>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</si>
  <si>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</si>
  <si>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</si>
  <si>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</si>
  <si>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</si>
  <si>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</si>
  <si>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</si>
  <si>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</si>
  <si>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</si>
  <si>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</si>
  <si>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</si>
  <si>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</si>
  <si>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</si>
  <si>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</si>
  <si>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</si>
  <si>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</si>
  <si>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</si>
  <si>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</si>
  <si>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</si>
  <si>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</si>
  <si>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</si>
  <si>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</si>
  <si>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</si>
  <si>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</si>
  <si>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</si>
  <si>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</si>
  <si>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</si>
  <si>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</si>
  <si>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</si>
  <si>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</si>
  <si>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</si>
  <si>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</si>
  <si>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</si>
  <si>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</si>
  <si>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</si>
  <si>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</si>
  <si>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</si>
  <si>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</si>
  <si>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</si>
  <si>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</si>
  <si>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</si>
  <si>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</si>
  <si>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</si>
  <si>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</si>
  <si>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</si>
  <si>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</si>
  <si>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</si>
  <si>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</si>
  <si>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</si>
  <si>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</si>
  <si>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</si>
  <si>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</si>
  <si>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</si>
  <si>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</si>
  <si>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</si>
  <si>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</si>
  <si>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</si>
  <si>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</si>
  <si>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</si>
  <si>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</si>
  <si>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</si>
  <si>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</si>
  <si>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</si>
  <si>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</si>
  <si>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</si>
  <si>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</si>
  <si>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</si>
  <si>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</si>
  <si>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</si>
  <si>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</si>
  <si>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</si>
  <si>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</si>
  <si>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</si>
  <si>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</si>
  <si>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</si>
  <si>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</si>
  <si>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</si>
  <si>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</si>
  <si>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</si>
  <si>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</si>
  <si>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</si>
  <si>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</si>
  <si>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</si>
  <si>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</si>
  <si>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</si>
  <si>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</si>
  <si>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</si>
  <si>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</si>
  <si>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</si>
  <si>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</si>
  <si>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</si>
  <si>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</si>
  <si>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</si>
  <si>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</si>
  <si>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</si>
  <si>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</si>
  <si>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</si>
  <si>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</si>
  <si>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</si>
  <si>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</si>
  <si>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</si>
  <si>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</si>
  <si>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</si>
  <si>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</si>
  <si>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</si>
  <si>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</si>
  <si>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</si>
  <si>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</si>
  <si>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</si>
  <si>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</si>
  <si>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</si>
  <si>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</si>
  <si>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</si>
  <si>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</si>
  <si>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</si>
  <si>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</si>
  <si>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</si>
  <si>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</si>
  <si>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</si>
  <si>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</si>
  <si>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</si>
  <si>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</si>
  <si>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</si>
  <si>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</si>
  <si>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</si>
  <si>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</si>
  <si>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</si>
  <si>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</si>
  <si>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</si>
  <si>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</si>
  <si>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</si>
  <si>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</si>
  <si>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</si>
  <si>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</si>
  <si>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</si>
  <si>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</si>
  <si>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</si>
  <si>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</si>
  <si>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</si>
  <si>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</si>
  <si>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</si>
  <si>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</si>
  <si>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</si>
  <si>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</si>
  <si>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</si>
  <si>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</si>
  <si>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</si>
  <si>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</si>
  <si>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</si>
  <si>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</si>
  <si>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</si>
  <si>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</si>
  <si>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</si>
  <si>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</si>
  <si>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</si>
  <si>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</si>
  <si>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</si>
  <si>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</si>
  <si>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</si>
  <si>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</si>
  <si>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</si>
  <si>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</si>
  <si>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</si>
  <si>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</si>
  <si>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</si>
  <si>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</si>
  <si>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</si>
  <si>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</si>
  <si>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</si>
  <si>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</si>
  <si>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</si>
  <si>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</si>
  <si>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</si>
  <si>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</si>
  <si>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</si>
  <si>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</si>
  <si>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</si>
  <si>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</si>
  <si>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</si>
  <si>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</si>
  <si>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</si>
  <si>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</si>
  <si>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</si>
  <si>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</si>
  <si>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</si>
  <si>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</si>
  <si>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</si>
  <si>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</si>
  <si>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</si>
  <si>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</si>
  <si>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</si>
  <si>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</si>
  <si>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</si>
  <si>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</si>
  <si>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</si>
  <si>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</si>
  <si>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</si>
  <si>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</si>
  <si>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</si>
  <si>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</si>
  <si>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</si>
  <si>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</si>
  <si>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</si>
  <si>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</si>
  <si>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</si>
  <si>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</si>
  <si>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</si>
  <si>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</si>
  <si>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</si>
  <si>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</si>
  <si>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</si>
  <si>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</si>
  <si>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</si>
  <si>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</si>
  <si>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</si>
  <si>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</si>
  <si>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</si>
  <si>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</si>
  <si>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</si>
  <si>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</si>
  <si>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</si>
  <si>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</si>
  <si>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</si>
  <si>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</si>
  <si>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</si>
  <si>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</si>
  <si>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</si>
  <si>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</si>
  <si>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</si>
  <si>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</si>
  <si>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</si>
  <si>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</si>
  <si>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</si>
  <si>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</si>
  <si>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</si>
  <si>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</si>
  <si>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</si>
  <si>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</si>
  <si>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</si>
  <si>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</si>
  <si>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</si>
  <si>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</si>
  <si>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</si>
  <si>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</si>
  <si>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</si>
  <si>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</si>
  <si>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</si>
  <si>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</si>
  <si>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</si>
  <si>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</si>
  <si>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</si>
  <si>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</si>
  <si>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</si>
  <si>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</si>
  <si>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</si>
  <si>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</si>
  <si>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</si>
  <si>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</si>
  <si>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</si>
  <si>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</si>
  <si>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</si>
  <si>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</si>
  <si>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</si>
  <si>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</si>
  <si>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</si>
  <si>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</si>
  <si>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</si>
  <si>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</si>
  <si>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</si>
  <si>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</si>
  <si>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</si>
  <si>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</si>
  <si>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</si>
  <si>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</si>
  <si>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</si>
  <si>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</si>
  <si>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</si>
  <si>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</si>
  <si>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</si>
  <si>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</si>
  <si>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</si>
  <si>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</si>
  <si>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</si>
  <si>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</si>
  <si>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</si>
  <si>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</si>
  <si>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</si>
  <si>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</si>
  <si>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</si>
  <si>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</si>
  <si>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</si>
  <si>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</si>
  <si>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</si>
  <si>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</si>
  <si>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</si>
  <si>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</si>
  <si>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</si>
  <si>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</si>
  <si>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</si>
  <si>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</si>
  <si>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</si>
  <si>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</si>
  <si>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</si>
  <si>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</si>
  <si>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</si>
  <si>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</si>
  <si>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</si>
  <si>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</si>
  <si>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</si>
  <si>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</si>
  <si>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</si>
  <si>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</si>
  <si>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</si>
  <si>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</si>
  <si>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</si>
  <si>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</si>
  <si>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</si>
  <si>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</si>
  <si>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</si>
  <si>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</si>
  <si>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</si>
  <si>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</si>
  <si>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</si>
  <si>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</si>
  <si>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</si>
  <si>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</si>
  <si>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</si>
  <si>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</si>
  <si>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</si>
  <si>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</si>
  <si>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</si>
  <si>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</si>
  <si>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</si>
  <si>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</si>
  <si>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</si>
  <si>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</si>
  <si>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</si>
  <si>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</si>
  <si>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</si>
  <si>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</si>
  <si>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</si>
  <si>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</si>
  <si>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</si>
  <si>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</si>
  <si>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</si>
  <si>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</si>
  <si>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</si>
  <si>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</si>
  <si>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</si>
  <si>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</si>
  <si>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</si>
  <si>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</si>
  <si>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</si>
  <si>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</si>
  <si>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</si>
  <si>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</si>
  <si>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</si>
  <si>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</si>
  <si>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</si>
  <si>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</si>
  <si>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</si>
  <si>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</si>
  <si>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</si>
  <si>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</si>
  <si>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</si>
  <si>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</si>
  <si>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</si>
  <si>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</si>
  <si>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</si>
  <si>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</si>
  <si>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</si>
  <si>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</si>
  <si>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</si>
  <si>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</si>
  <si>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</si>
  <si>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</si>
  <si>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</si>
  <si>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</si>
  <si>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</si>
  <si>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</si>
  <si>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</si>
  <si>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</si>
  <si>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</si>
  <si>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</si>
  <si>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</si>
  <si>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</si>
  <si>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</si>
  <si>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</si>
  <si>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</si>
  <si>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</si>
  <si>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</si>
  <si>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</si>
  <si>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</si>
  <si>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</si>
  <si>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</si>
  <si>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</si>
  <si>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</si>
  <si>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</si>
  <si>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</si>
  <si>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</si>
  <si>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</si>
  <si>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</si>
  <si>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</si>
  <si>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</si>
  <si>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</si>
  <si>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</si>
  <si>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</si>
  <si>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</si>
  <si>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</si>
  <si>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</si>
  <si>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</si>
  <si>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</si>
  <si>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</si>
  <si>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</si>
  <si>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</si>
  <si>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</si>
  <si>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</si>
  <si>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</si>
  <si>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</si>
  <si>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</si>
  <si>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</si>
  <si>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</si>
  <si>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</si>
  <si>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</si>
  <si>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</si>
  <si>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</si>
  <si>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</si>
  <si>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</si>
  <si>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</si>
  <si>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</si>
  <si>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</si>
  <si>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</si>
  <si>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</si>
  <si>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</si>
  <si>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</si>
  <si>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</si>
  <si>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</si>
  <si>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</si>
  <si>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</si>
  <si>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</si>
  <si>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</si>
  <si>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</si>
  <si>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</si>
  <si>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</si>
  <si>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</si>
  <si>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</si>
  <si>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</si>
  <si>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</si>
  <si>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</si>
  <si>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</si>
  <si>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</si>
  <si>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</si>
  <si>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</si>
  <si>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</si>
  <si>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</si>
  <si>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</si>
  <si>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</si>
  <si>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</si>
  <si>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</si>
  <si>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</si>
  <si>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</si>
  <si>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</si>
  <si>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</si>
  <si>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</si>
  <si>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</si>
  <si>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</si>
  <si>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</si>
  <si>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</si>
  <si>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</si>
  <si>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</si>
  <si>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</si>
  <si>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</si>
  <si>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</si>
  <si>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</si>
  <si>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</si>
  <si>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</si>
  <si>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</si>
  <si>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</si>
  <si>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</si>
  <si>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</si>
  <si>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</si>
  <si>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</si>
  <si>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</si>
  <si>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</si>
  <si>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</si>
  <si>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</si>
  <si>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</si>
  <si>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</si>
  <si>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</si>
  <si>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</si>
  <si>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</si>
  <si>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</si>
  <si>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</si>
  <si>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</si>
  <si>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</si>
  <si>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</si>
  <si>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</si>
  <si>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</si>
  <si>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</si>
  <si>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</si>
  <si>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</si>
  <si>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</si>
  <si>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</si>
  <si>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</si>
  <si>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</si>
  <si>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</si>
  <si>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</si>
  <si>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</si>
  <si>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</si>
  <si>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</si>
  <si>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</si>
  <si>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</si>
  <si>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</si>
  <si>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</si>
  <si>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</si>
  <si>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</si>
  <si>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</si>
  <si>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</si>
  <si>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</si>
  <si>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</si>
  <si>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</si>
  <si>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</si>
  <si>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</si>
  <si>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</si>
  <si>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</si>
  <si>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</si>
  <si>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</si>
  <si>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</si>
  <si>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</si>
  <si>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</si>
  <si>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</si>
  <si>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</si>
  <si>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</si>
  <si>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</si>
  <si>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</si>
  <si>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</si>
  <si>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</si>
  <si>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</si>
  <si>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</si>
  <si>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</si>
  <si>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</si>
  <si>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</si>
  <si>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</si>
  <si>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</si>
  <si>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</si>
  <si>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</si>
  <si>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</si>
  <si>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</si>
  <si>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</si>
  <si>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</si>
  <si>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</si>
  <si>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</si>
  <si>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</si>
  <si>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</si>
  <si>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</si>
  <si>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</si>
  <si>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</si>
  <si>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</si>
  <si>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</si>
  <si>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</si>
  <si>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</si>
  <si>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</si>
  <si>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</si>
  <si>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</si>
  <si>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</si>
  <si>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</si>
  <si>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</si>
  <si>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</si>
  <si>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</si>
  <si>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</si>
  <si>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</si>
  <si>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</si>
  <si>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</si>
  <si>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</si>
  <si>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</si>
  <si>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</si>
  <si>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</si>
  <si>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</si>
  <si>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</si>
  <si>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</si>
  <si>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</si>
  <si>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</si>
  <si>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</si>
  <si>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</si>
  <si>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</si>
  <si>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</si>
  <si>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</si>
  <si>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</si>
  <si>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</si>
  <si>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</si>
  <si>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</si>
  <si>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</si>
  <si>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</si>
  <si>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</si>
  <si>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</si>
  <si>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</si>
  <si>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</si>
  <si>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</si>
  <si>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</si>
  <si>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</si>
  <si>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</si>
  <si>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</si>
  <si>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</si>
  <si>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</si>
  <si>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</si>
  <si>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</si>
  <si>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</si>
  <si>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</si>
  <si>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</si>
  <si>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</si>
  <si>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</si>
  <si>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</si>
  <si>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</si>
  <si>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</si>
  <si>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</si>
  <si>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</si>
  <si>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</si>
  <si>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</si>
  <si>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</si>
  <si>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</si>
  <si>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</si>
  <si>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</si>
  <si>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</si>
  <si>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</si>
  <si>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</si>
  <si>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</si>
  <si>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</si>
  <si>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</si>
  <si>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</si>
  <si>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</si>
  <si>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</si>
  <si>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</si>
  <si>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</si>
  <si>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</si>
  <si>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</si>
  <si>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</si>
  <si>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</si>
  <si>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</si>
  <si>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</si>
  <si>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</si>
  <si>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</si>
  <si>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</si>
  <si>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</si>
  <si>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</si>
  <si>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</si>
  <si>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</si>
  <si>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</si>
  <si>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</si>
  <si>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</si>
  <si>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</si>
  <si>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</si>
  <si>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</si>
  <si>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</si>
  <si>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</si>
  <si>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</si>
  <si>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</si>
  <si>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</si>
  <si>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</si>
  <si>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</si>
  <si>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</si>
  <si>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</si>
  <si>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</si>
  <si>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</si>
  <si>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</si>
  <si>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</si>
  <si>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</si>
  <si>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</si>
  <si>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</si>
  <si>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</si>
  <si>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</si>
  <si>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</si>
  <si>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</si>
  <si>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</si>
  <si>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</si>
  <si>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</si>
  <si>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</si>
  <si>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</si>
  <si>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</si>
  <si>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</si>
  <si>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</si>
  <si>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</si>
  <si>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</si>
  <si>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</si>
  <si>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</si>
  <si>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</si>
  <si>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</si>
  <si>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</si>
  <si>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</si>
  <si>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</si>
  <si>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</si>
  <si>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</si>
  <si>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</si>
  <si>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</si>
  <si>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</si>
  <si>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</si>
  <si>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</si>
  <si>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</si>
  <si>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</si>
  <si>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</si>
  <si>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</si>
  <si>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</si>
  <si>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</si>
  <si>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</si>
  <si>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</si>
  <si>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</si>
  <si>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</si>
  <si>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</si>
  <si>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</si>
  <si>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</si>
  <si>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</si>
  <si>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</si>
  <si>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</si>
  <si>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</si>
  <si>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</si>
  <si>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</si>
  <si>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</si>
  <si>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</si>
  <si>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</si>
  <si>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</si>
  <si>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</si>
  <si>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</si>
  <si>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</si>
  <si>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</si>
  <si>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</si>
  <si>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</si>
  <si>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</si>
  <si>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</si>
  <si>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</si>
  <si>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</si>
  <si>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</si>
  <si>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</si>
  <si>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</si>
  <si>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</si>
  <si>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</si>
  <si>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</si>
  <si>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</si>
  <si>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</si>
  <si>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</si>
  <si>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</si>
  <si>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</si>
  <si>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</si>
  <si>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</si>
  <si>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</si>
  <si>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</si>
  <si>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</si>
  <si>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</si>
  <si>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</si>
  <si>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</si>
  <si>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</si>
  <si>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</si>
  <si>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</si>
  <si>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</si>
  <si>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</si>
  <si>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</si>
  <si>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</si>
  <si>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</si>
  <si>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</si>
  <si>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</si>
  <si>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</si>
  <si>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</si>
  <si>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</si>
  <si>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</si>
  <si>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</si>
  <si>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</si>
  <si>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</si>
  <si>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</si>
  <si>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</si>
  <si>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</si>
  <si>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</si>
  <si>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</si>
  <si>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</si>
  <si>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</si>
  <si>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</si>
  <si>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</si>
  <si>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</si>
  <si>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</si>
  <si>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</si>
  <si>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</si>
  <si>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</si>
  <si>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</si>
  <si>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</si>
  <si>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</si>
  <si>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</si>
  <si>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</si>
  <si>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</si>
  <si>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</si>
  <si>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</si>
  <si>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</si>
  <si>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</si>
  <si>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</si>
  <si>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</si>
  <si>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</si>
  <si>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</si>
  <si>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</si>
  <si>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</si>
  <si>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</si>
  <si>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</si>
  <si>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</si>
  <si>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</si>
  <si>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</si>
  <si>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</si>
  <si>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</si>
  <si>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</si>
  <si>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</si>
  <si>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</si>
  <si>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</si>
  <si>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</si>
  <si>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</si>
  <si>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</si>
  <si>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</si>
  <si>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</si>
  <si>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</si>
  <si>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</si>
  <si>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</si>
  <si>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</si>
  <si>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</si>
  <si>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</si>
  <si>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</si>
  <si>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</si>
  <si>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</si>
  <si>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</si>
  <si>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</si>
  <si>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</si>
  <si>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</si>
  <si>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</si>
  <si>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</si>
  <si>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</si>
  <si>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</si>
  <si>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</si>
  <si>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</si>
  <si>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</si>
  <si>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</si>
  <si>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</si>
  <si>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</si>
  <si>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</si>
  <si>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</si>
  <si>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</si>
  <si>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</si>
  <si>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</si>
  <si>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</si>
  <si>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</si>
  <si>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</si>
  <si>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</si>
  <si>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</si>
  <si>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</si>
  <si>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</si>
  <si>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</si>
  <si>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</si>
  <si>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</si>
  <si>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</si>
  <si>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</si>
  <si>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</si>
  <si>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</si>
  <si>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</si>
  <si>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</si>
  <si>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</si>
  <si>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</si>
  <si>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</si>
  <si>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</si>
  <si>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</si>
  <si>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</si>
  <si>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</si>
  <si>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</si>
  <si>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</si>
  <si>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</si>
  <si>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</si>
  <si>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</si>
  <si>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</si>
  <si>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</si>
  <si>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</si>
  <si>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</si>
  <si>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</si>
  <si>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</si>
  <si>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</si>
  <si>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</si>
  <si>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</si>
  <si>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</si>
  <si>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</si>
  <si>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</si>
  <si>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</si>
  <si>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</si>
  <si>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</si>
  <si>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</si>
  <si>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</si>
  <si>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</si>
  <si>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</si>
  <si>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</si>
  <si>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</si>
  <si>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</si>
  <si>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</si>
  <si>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</si>
  <si>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</si>
  <si>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</si>
  <si>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</si>
  <si>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</si>
  <si>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</si>
  <si>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</si>
  <si>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</si>
  <si>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</si>
  <si>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</si>
  <si>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</si>
  <si>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</si>
  <si>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</si>
  <si>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</si>
  <si>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</si>
  <si>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</si>
  <si>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</si>
  <si>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</si>
  <si>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</si>
  <si>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</si>
  <si>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</si>
  <si>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</si>
  <si>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</si>
  <si>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</si>
  <si>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</si>
  <si>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</si>
  <si>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</si>
  <si>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</si>
  <si>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</si>
  <si>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</si>
  <si>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</si>
  <si>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</si>
  <si>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</si>
  <si>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</si>
  <si>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</si>
  <si>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</si>
  <si>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</si>
  <si>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</si>
  <si>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</si>
  <si>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</si>
  <si>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</si>
  <si>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</si>
  <si>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</si>
  <si>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</si>
  <si>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</si>
  <si>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</si>
  <si>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</si>
  <si>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</si>
  <si>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</si>
  <si>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</si>
  <si>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</si>
  <si>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</si>
  <si>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</si>
  <si>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</si>
  <si>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</si>
  <si>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</si>
  <si>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</si>
  <si>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</si>
  <si>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</si>
  <si>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</si>
  <si>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</si>
  <si>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</si>
  <si>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</si>
  <si>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</si>
  <si>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</si>
  <si>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</si>
  <si>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</si>
  <si>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</si>
  <si>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</si>
  <si>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</si>
  <si>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</si>
  <si>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</si>
  <si>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</si>
  <si>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</si>
  <si>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</si>
  <si>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</si>
  <si>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</si>
  <si>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</si>
  <si>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</si>
  <si>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</si>
  <si>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</si>
  <si>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</si>
  <si>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</si>
  <si>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</si>
  <si>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</si>
  <si>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</si>
  <si>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</si>
  <si>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</si>
  <si>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</si>
  <si>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</si>
  <si>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</si>
  <si>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</si>
  <si>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</si>
  <si>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</si>
  <si>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</si>
  <si>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</si>
  <si>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</si>
  <si>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</si>
  <si>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</si>
  <si>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</si>
  <si>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</si>
  <si>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</si>
  <si>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</si>
  <si>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</si>
  <si>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</si>
  <si>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</si>
  <si>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</si>
  <si>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</si>
  <si>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</si>
  <si>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</si>
  <si>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</si>
  <si>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</si>
  <si>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</si>
  <si>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</si>
  <si>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</si>
  <si>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</si>
  <si>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</si>
  <si>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</si>
  <si>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</si>
  <si>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</si>
  <si>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</si>
  <si>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</si>
  <si>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</si>
  <si>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</si>
  <si>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</si>
  <si>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</si>
  <si>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</si>
  <si>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</si>
  <si>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</si>
  <si>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</si>
  <si>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</si>
  <si>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</si>
  <si>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</si>
  <si>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</si>
  <si>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</si>
  <si>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</si>
  <si>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</si>
  <si>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</si>
  <si>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</si>
  <si>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</si>
  <si>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</si>
  <si>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</si>
  <si>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</si>
  <si>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</si>
  <si>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</si>
  <si>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</si>
  <si>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</si>
  <si>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</si>
  <si>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</si>
  <si>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</si>
  <si>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</si>
  <si>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</si>
  <si>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</si>
  <si>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</si>
  <si>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</si>
  <si>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</si>
  <si>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</si>
  <si>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</si>
  <si>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</si>
  <si>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</si>
  <si>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</si>
  <si>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</si>
  <si>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</si>
  <si>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</si>
  <si>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</si>
  <si>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</si>
  <si>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</si>
  <si>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</si>
  <si>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</si>
  <si>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</si>
  <si>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</si>
  <si>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</si>
  <si>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</si>
  <si>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</si>
  <si>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</si>
  <si>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</si>
  <si>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</si>
  <si>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</si>
  <si>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</si>
  <si>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</si>
  <si>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</si>
  <si>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</si>
  <si>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</si>
  <si>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</si>
  <si>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</si>
  <si>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</si>
  <si>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</si>
  <si>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</si>
  <si>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</si>
  <si>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</si>
  <si>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</si>
  <si>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</si>
  <si>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</si>
  <si>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</si>
  <si>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</si>
  <si>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</si>
  <si>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</si>
  <si>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</si>
  <si>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</si>
  <si>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</si>
  <si>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</si>
  <si>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</si>
  <si>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</si>
  <si>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</si>
  <si>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</si>
  <si>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</si>
  <si>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</si>
  <si>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</si>
  <si>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</si>
  <si>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</si>
  <si>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</si>
  <si>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</si>
  <si>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</si>
  <si>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</si>
  <si>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</si>
  <si>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</si>
  <si>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</si>
  <si>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</si>
  <si>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</si>
  <si>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</si>
  <si>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</si>
  <si>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</si>
  <si>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</si>
  <si>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</si>
  <si>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</si>
  <si>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</si>
  <si>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</si>
  <si>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</si>
  <si>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</si>
  <si>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</si>
  <si>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</si>
  <si>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</si>
  <si>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</si>
  <si>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</si>
  <si>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</si>
  <si>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</si>
  <si>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</si>
  <si>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</si>
  <si>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</si>
  <si>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</si>
  <si>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</si>
  <si>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</si>
  <si>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</si>
  <si>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</si>
  <si>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</si>
  <si>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</si>
  <si>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</si>
  <si>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</si>
  <si>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</si>
  <si>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</si>
  <si>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</si>
  <si>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</si>
  <si>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</si>
  <si>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</si>
  <si>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</si>
  <si>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</si>
  <si>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</si>
  <si>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</si>
  <si>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</si>
  <si>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</si>
  <si>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</si>
  <si>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</si>
  <si>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</si>
  <si>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</si>
  <si>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</si>
  <si>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</si>
  <si>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</si>
  <si>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</si>
  <si>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</si>
  <si>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</si>
  <si>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</si>
  <si>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</si>
  <si>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</si>
  <si>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</si>
  <si>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</si>
  <si>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</si>
  <si>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</si>
  <si>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</si>
  <si>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</si>
  <si>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</si>
  <si>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</si>
  <si>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</si>
  <si>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</si>
  <si>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</si>
  <si>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</si>
  <si>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</si>
  <si>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</si>
  <si>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</si>
  <si>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</si>
  <si>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</si>
  <si>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</si>
  <si>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</si>
  <si>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</si>
  <si>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</si>
  <si>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</si>
  <si>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</si>
  <si>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</si>
  <si>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</si>
  <si>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</si>
  <si>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</si>
  <si>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</si>
  <si>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</si>
  <si>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</si>
  <si>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</si>
  <si>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</si>
  <si>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</si>
  <si>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</si>
  <si>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</si>
  <si>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</si>
  <si>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</si>
  <si>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</si>
  <si>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</si>
  <si>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</si>
  <si>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</si>
  <si>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</si>
  <si>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</si>
  <si>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</si>
  <si>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</si>
  <si>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</si>
  <si>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</si>
  <si>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</si>
  <si>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</si>
  <si>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</si>
  <si>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</si>
  <si>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</si>
  <si>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</si>
  <si>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</si>
  <si>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</si>
  <si>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</si>
  <si>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</si>
  <si>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</si>
  <si>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</si>
  <si>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</si>
  <si>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</si>
  <si>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</si>
  <si>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</si>
  <si>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</si>
  <si>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</si>
  <si>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</si>
  <si>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</si>
  <si>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</si>
  <si>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</si>
  <si>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</si>
  <si>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</si>
  <si>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</si>
  <si>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</si>
  <si>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</si>
  <si>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</si>
  <si>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</si>
  <si>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</si>
  <si>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</si>
  <si>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</si>
  <si>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</si>
  <si>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</si>
  <si>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</si>
  <si>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</si>
  <si>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</si>
  <si>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</si>
  <si>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</si>
  <si>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</si>
  <si>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</si>
  <si>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</si>
  <si>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</si>
  <si>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</si>
  <si>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</si>
  <si>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</si>
  <si>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</si>
  <si>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</si>
  <si>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</si>
  <si>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</si>
  <si>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</si>
  <si>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</si>
  <si>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</si>
  <si>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</si>
  <si>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</si>
  <si>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</si>
  <si>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</si>
  <si>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</si>
  <si>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</si>
  <si>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</si>
  <si>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</si>
  <si>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</si>
  <si>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</si>
  <si>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</si>
  <si>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</si>
  <si>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</si>
  <si>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</si>
  <si>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</si>
  <si>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</si>
  <si>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</si>
  <si>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</si>
  <si>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</si>
  <si>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</si>
  <si>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</si>
  <si>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</si>
  <si>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</si>
  <si>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</si>
  <si>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</si>
  <si>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</si>
  <si>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</si>
  <si>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</si>
  <si>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</si>
  <si>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</si>
  <si>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</si>
  <si>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</si>
  <si>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</si>
  <si>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</si>
  <si>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</si>
  <si>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</si>
  <si>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</si>
  <si>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</si>
  <si>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</si>
  <si>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</si>
  <si>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</si>
  <si>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</si>
  <si>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</si>
  <si>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</si>
  <si>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</si>
  <si>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</si>
  <si>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</si>
  <si>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</si>
  <si>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</si>
  <si>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</si>
  <si>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</si>
  <si>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</si>
  <si>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</si>
  <si>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</si>
  <si>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</si>
  <si>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</si>
  <si>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</si>
  <si>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</si>
  <si>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</si>
  <si>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</si>
  <si>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</si>
  <si>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</si>
  <si>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</si>
  <si>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</si>
  <si>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</si>
  <si>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</si>
  <si>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</si>
  <si>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</si>
  <si>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</si>
  <si>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</si>
  <si>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</si>
  <si>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</si>
  <si>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</si>
  <si>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</si>
  <si>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</si>
  <si>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</si>
  <si>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</si>
  <si>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</si>
  <si>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</si>
  <si>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</si>
  <si>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</si>
  <si>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</si>
  <si>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</si>
  <si>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</si>
  <si>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</si>
  <si>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</si>
  <si>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</si>
  <si>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</si>
  <si>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</si>
  <si>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</si>
  <si>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</si>
  <si>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</si>
  <si>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</si>
  <si>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</si>
  <si>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</si>
  <si>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</si>
  <si>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</si>
  <si>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</si>
  <si>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</si>
  <si>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</si>
  <si>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</si>
  <si>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</si>
  <si>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</si>
  <si>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</si>
  <si>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</si>
  <si>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</si>
  <si>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</si>
  <si>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</si>
  <si>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</si>
  <si>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</si>
  <si>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</si>
  <si>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</si>
  <si>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</si>
  <si>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</si>
  <si>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</si>
  <si>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</si>
  <si>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</si>
  <si>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</si>
  <si>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</si>
  <si>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</si>
  <si>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</si>
  <si>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</si>
  <si>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</si>
  <si>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</si>
  <si>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</si>
  <si>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</si>
  <si>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</si>
  <si>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</si>
  <si>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</si>
  <si>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</si>
  <si>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</si>
  <si>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</si>
  <si>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</si>
  <si>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</si>
  <si>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</si>
  <si>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</si>
  <si>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</si>
  <si>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</si>
  <si>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</si>
  <si>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</si>
  <si>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</si>
  <si>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</si>
  <si>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</si>
  <si>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</si>
  <si>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</si>
  <si>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</si>
  <si>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</si>
  <si>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</si>
  <si>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</si>
  <si>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</si>
  <si>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</si>
  <si>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</si>
  <si>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</si>
  <si>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</si>
  <si>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</si>
  <si>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</si>
  <si>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</si>
  <si>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</si>
  <si>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</si>
  <si>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</si>
  <si>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</si>
  <si>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</si>
  <si>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</si>
  <si>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</si>
  <si>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</si>
  <si>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</si>
  <si>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</si>
  <si>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</si>
  <si>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</si>
  <si>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</si>
  <si>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</si>
  <si>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</si>
  <si>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</si>
  <si>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</si>
  <si>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</si>
  <si>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</si>
  <si>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</si>
  <si>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</si>
  <si>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</si>
  <si>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</si>
  <si>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</si>
  <si>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</si>
  <si>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</si>
  <si>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</si>
  <si>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</si>
  <si>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</si>
  <si>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</si>
  <si>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</si>
  <si>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</si>
  <si>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</si>
  <si>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</si>
  <si>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</si>
  <si>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</si>
  <si>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</si>
  <si>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</si>
  <si>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</si>
  <si>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</si>
  <si>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</si>
  <si>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</si>
  <si>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</si>
  <si>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</si>
  <si>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</si>
  <si>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</si>
  <si>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</si>
  <si>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</si>
  <si>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</si>
  <si>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</si>
  <si>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</si>
  <si>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</si>
  <si>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</si>
  <si>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</si>
  <si>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</si>
  <si>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</si>
  <si>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</si>
  <si>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</si>
  <si>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</si>
  <si>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</si>
  <si>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</si>
  <si>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</si>
  <si>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</si>
  <si>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</si>
  <si>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</si>
  <si>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</si>
  <si>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</si>
  <si>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</si>
  <si>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</si>
  <si>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</si>
  <si>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</si>
  <si>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</si>
  <si>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</si>
  <si>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</si>
  <si>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</si>
  <si>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</si>
  <si>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</si>
  <si>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</si>
  <si>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</si>
  <si>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</si>
  <si>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</si>
  <si>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</si>
  <si>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</si>
  <si>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</si>
  <si>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</si>
  <si>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</si>
  <si>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</si>
  <si>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</si>
  <si>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</si>
  <si>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</si>
  <si>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</si>
  <si>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</si>
  <si>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</si>
  <si>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</si>
  <si>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</si>
  <si>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</si>
  <si>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</si>
  <si>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</si>
  <si>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</si>
  <si>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</si>
  <si>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</si>
  <si>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</si>
  <si>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</si>
  <si>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</si>
  <si>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</si>
  <si>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</si>
  <si>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</si>
  <si>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</si>
  <si>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</si>
  <si>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</si>
  <si>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</si>
  <si>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</si>
  <si>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</si>
  <si>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</si>
  <si>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</si>
  <si>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</si>
  <si>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</si>
  <si>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</si>
  <si>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</si>
  <si>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</si>
  <si>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</si>
  <si>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</si>
  <si>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</si>
  <si>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</si>
  <si>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</si>
  <si>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</si>
  <si>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</si>
  <si>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</si>
  <si>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</si>
  <si>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</si>
  <si>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</si>
  <si>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</si>
  <si>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</si>
  <si>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</si>
  <si>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</si>
  <si>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</si>
  <si>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</si>
  <si>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</si>
  <si>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</si>
  <si>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</si>
  <si>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</si>
  <si>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</si>
  <si>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</si>
  <si>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</si>
  <si>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</si>
  <si>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</si>
  <si>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</si>
  <si>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</si>
  <si>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</si>
  <si>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</si>
  <si>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</si>
  <si>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</si>
  <si>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</si>
  <si>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</si>
  <si>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</si>
  <si>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</si>
  <si>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</si>
  <si>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</si>
  <si>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</si>
  <si>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</si>
  <si>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</si>
  <si>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</si>
  <si>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</si>
  <si>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</si>
  <si>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</si>
  <si>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</si>
  <si>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</si>
  <si>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</si>
  <si>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</si>
  <si>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</si>
  <si>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</si>
  <si>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</si>
  <si>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</si>
  <si>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</si>
  <si>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</si>
  <si>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</si>
  <si>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</si>
  <si>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</si>
  <si>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</si>
  <si>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</si>
  <si>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</si>
  <si>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</si>
  <si>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</si>
  <si>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</si>
  <si>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</si>
  <si>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</si>
  <si>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</si>
  <si>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</si>
  <si>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</si>
  <si>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</si>
  <si>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</si>
  <si>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</si>
  <si>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</si>
  <si>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</si>
  <si>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</si>
  <si>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</si>
  <si>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</si>
  <si>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</si>
  <si>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</si>
  <si>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</si>
  <si>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</si>
  <si>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</si>
  <si>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</si>
  <si>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</si>
  <si>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</si>
  <si>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</si>
  <si>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</si>
  <si>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</si>
  <si>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</si>
  <si>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</si>
  <si>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</si>
  <si>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</si>
  <si>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</si>
  <si>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</si>
  <si>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</si>
  <si>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</si>
  <si>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</si>
  <si>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</si>
  <si>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</si>
  <si>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</si>
  <si>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</si>
  <si>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</si>
  <si>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</si>
  <si>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</si>
  <si>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</si>
  <si>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</si>
  <si>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</si>
  <si>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</si>
  <si>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</si>
  <si>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</si>
  <si>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</si>
  <si>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</si>
  <si>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</si>
  <si>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</si>
  <si>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</si>
  <si>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</si>
  <si>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</si>
  <si>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</si>
  <si>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</si>
  <si>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</si>
  <si>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</si>
  <si>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</si>
  <si>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</si>
  <si>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</si>
  <si>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</si>
  <si>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</si>
  <si>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</si>
  <si>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</si>
  <si>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</si>
  <si>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</si>
  <si>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</si>
  <si>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</si>
  <si>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</si>
  <si>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</si>
  <si>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</si>
  <si>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</si>
  <si>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</si>
  <si>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</si>
  <si>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</si>
  <si>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</si>
  <si>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</si>
  <si>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</si>
  <si>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</si>
  <si>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</si>
  <si>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</si>
  <si>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</si>
  <si>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</si>
  <si>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</si>
  <si>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</si>
  <si>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</si>
  <si>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</si>
  <si>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</si>
  <si>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</si>
  <si>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</si>
  <si>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</si>
  <si>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</si>
  <si>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</si>
  <si>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</si>
  <si>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</si>
  <si>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</si>
  <si>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</si>
  <si>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</si>
  <si>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</si>
  <si>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</si>
  <si>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</si>
  <si>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</si>
  <si>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</si>
  <si>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</si>
  <si>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</si>
  <si>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</si>
  <si>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</si>
  <si>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</si>
  <si>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</si>
  <si>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</si>
  <si>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</si>
  <si>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</si>
  <si>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</si>
  <si>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</si>
  <si>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</si>
  <si>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</si>
  <si>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</si>
  <si>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</si>
  <si>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</si>
  <si>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</si>
  <si>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</si>
  <si>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</si>
  <si>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</si>
  <si>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</si>
  <si>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</si>
  <si>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</si>
  <si>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</si>
  <si>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</si>
  <si>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</si>
  <si>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</si>
  <si>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</si>
  <si>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</si>
  <si>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</si>
  <si>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</si>
  <si>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</si>
  <si>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</si>
  <si>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</si>
  <si>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</si>
  <si>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</si>
  <si>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</si>
  <si>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</si>
  <si>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</si>
  <si>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</si>
  <si>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</si>
  <si>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</si>
  <si>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</si>
  <si>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</si>
  <si>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</si>
  <si>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</si>
  <si>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</si>
  <si>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</si>
  <si>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</si>
  <si>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</si>
  <si>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</si>
  <si>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</si>
  <si>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</si>
  <si>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</si>
  <si>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</si>
  <si>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</si>
  <si>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</si>
  <si>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</si>
  <si>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</si>
  <si>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</si>
  <si>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</si>
  <si>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</si>
  <si>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</si>
  <si>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</si>
  <si>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</si>
  <si>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</si>
  <si>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</si>
  <si>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</si>
  <si>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</si>
  <si>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</si>
  <si>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</si>
  <si>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</si>
  <si>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</si>
  <si>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</si>
  <si>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</si>
  <si>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</si>
  <si>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</si>
  <si>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</si>
  <si>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</si>
  <si>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</si>
  <si>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</si>
  <si>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</si>
  <si>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</si>
  <si>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</si>
  <si>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</si>
  <si>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</si>
  <si>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</si>
  <si>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</si>
  <si>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</si>
  <si>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</si>
  <si>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</si>
  <si>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</si>
  <si>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</si>
  <si>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</si>
  <si>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</si>
  <si>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</si>
  <si>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</si>
  <si>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</si>
  <si>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</si>
  <si>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</si>
  <si>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</si>
  <si>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</si>
  <si>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</si>
  <si>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</si>
  <si>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</si>
  <si>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</si>
  <si>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</si>
  <si>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</si>
  <si>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</si>
  <si>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</si>
  <si>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</si>
  <si>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</si>
  <si>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</si>
  <si>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</si>
  <si>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</si>
  <si>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</si>
  <si>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</si>
  <si>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</si>
  <si>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</si>
  <si>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</si>
  <si>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</si>
  <si>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</si>
  <si>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</si>
  <si>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</si>
  <si>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</si>
  <si>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</si>
  <si>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</si>
  <si>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</si>
  <si>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</si>
  <si>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</si>
  <si>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</si>
  <si>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</si>
  <si>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</si>
  <si>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</si>
  <si>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</si>
  <si>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</si>
  <si>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</si>
  <si>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</si>
  <si>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</si>
  <si>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</si>
  <si>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</si>
  <si>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</si>
  <si>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</si>
  <si>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</si>
  <si>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</si>
  <si>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</si>
  <si>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</si>
  <si>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</si>
  <si>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</si>
  <si>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</si>
  <si>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</si>
  <si>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</si>
  <si>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</si>
  <si>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</si>
  <si>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</si>
  <si>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</si>
  <si>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</si>
  <si>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</si>
  <si>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</si>
  <si>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</si>
  <si>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</si>
  <si>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</si>
  <si>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</si>
  <si>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</si>
  <si>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</si>
  <si>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</si>
  <si>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</si>
  <si>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</si>
  <si>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</si>
  <si>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</si>
  <si>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</si>
  <si>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</si>
  <si>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</si>
  <si>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</si>
  <si>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</si>
  <si>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</si>
  <si>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</si>
  <si>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</si>
  <si>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</si>
  <si>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</si>
  <si>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</si>
  <si>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</si>
  <si>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</si>
  <si>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</si>
  <si>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</si>
  <si>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</si>
  <si>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</si>
  <si>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</si>
  <si>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</si>
  <si>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</si>
  <si>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</si>
  <si>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</si>
  <si>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</si>
  <si>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</si>
  <si>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</si>
  <si>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</si>
  <si>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</si>
  <si>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</si>
  <si>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</si>
  <si>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</si>
  <si>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</si>
  <si>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</si>
  <si>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</si>
  <si>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</si>
  <si>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</si>
  <si>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</si>
  <si>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</si>
  <si>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</si>
  <si>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</si>
  <si>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</si>
  <si>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</si>
  <si>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</si>
  <si>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</si>
  <si>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</si>
  <si>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</si>
  <si>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</si>
  <si>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</si>
  <si>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</si>
  <si>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</si>
  <si>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</si>
  <si>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</si>
  <si>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</si>
  <si>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</si>
  <si>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</si>
  <si>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</si>
  <si>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</si>
  <si>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</si>
  <si>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</si>
  <si>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</si>
  <si>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</si>
  <si>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</si>
  <si>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</si>
  <si>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</si>
  <si>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</si>
  <si>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</si>
  <si>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</si>
  <si>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</si>
  <si>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</si>
  <si>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</si>
  <si>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</si>
  <si>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</si>
  <si>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</si>
  <si>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</si>
  <si>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</si>
  <si>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</si>
  <si>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</si>
  <si>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</si>
  <si>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</si>
  <si>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</si>
  <si>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</si>
  <si>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</si>
  <si>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</si>
  <si>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</si>
  <si>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</si>
  <si>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</si>
  <si>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</si>
  <si>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</si>
  <si>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</si>
  <si>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</si>
  <si>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</si>
  <si>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</si>
  <si>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</si>
  <si>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</si>
  <si>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</si>
  <si>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</si>
  <si>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</si>
  <si>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</si>
  <si>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</si>
  <si>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</si>
  <si>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</si>
  <si>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</si>
  <si>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</si>
  <si>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</si>
  <si>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</si>
  <si>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</si>
  <si>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</si>
  <si>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</si>
  <si>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</si>
  <si>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</si>
  <si>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</si>
  <si>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</si>
  <si>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</si>
  <si>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</si>
  <si>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</si>
  <si>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</si>
  <si>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</si>
  <si>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</si>
  <si>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</si>
  <si>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</si>
  <si>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</si>
  <si>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</si>
  <si>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</si>
  <si>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</si>
  <si>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</si>
  <si>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</si>
  <si>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</si>
  <si>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</si>
  <si>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</si>
  <si>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</si>
  <si>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</si>
  <si>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</si>
  <si>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</si>
  <si>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</si>
  <si>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</si>
  <si>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</si>
  <si>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</si>
  <si>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</si>
  <si>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</si>
  <si>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</si>
  <si>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</si>
  <si>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</si>
  <si>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</si>
  <si>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</si>
  <si>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</si>
  <si>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</si>
  <si>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</si>
  <si>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</si>
  <si>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</si>
  <si>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</si>
  <si>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</si>
  <si>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</si>
  <si>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</si>
  <si>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</si>
  <si>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</si>
  <si>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</si>
  <si>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</si>
  <si>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</si>
  <si>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</si>
  <si>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</si>
  <si>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</si>
  <si>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</si>
  <si>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</si>
  <si>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</si>
  <si>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</si>
  <si>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</si>
  <si>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</si>
  <si>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</si>
  <si>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</si>
  <si>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</si>
  <si>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</si>
  <si>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</si>
  <si>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</si>
  <si>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</si>
  <si>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</si>
  <si>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</si>
  <si>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</si>
  <si>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</si>
  <si>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</si>
  <si>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</si>
  <si>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</si>
  <si>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</si>
  <si>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</si>
  <si>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</si>
  <si>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</si>
  <si>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</si>
  <si>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</si>
  <si>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</si>
  <si>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</si>
  <si>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</si>
  <si>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</si>
  <si>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</si>
  <si>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</si>
  <si>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</si>
  <si>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</si>
  <si>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</si>
  <si>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</si>
  <si>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</si>
  <si>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</si>
  <si>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</si>
  <si>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</si>
  <si>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</si>
  <si>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</si>
  <si>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</si>
  <si>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</si>
  <si>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</si>
  <si>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</si>
  <si>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</si>
  <si>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</si>
  <si>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</si>
  <si>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</si>
  <si>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</si>
  <si>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</si>
  <si>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</si>
  <si>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</si>
  <si>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</si>
  <si>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</si>
  <si>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</si>
  <si>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</si>
  <si>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</si>
  <si>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</si>
  <si>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</si>
  <si>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</si>
  <si>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</si>
  <si>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</si>
  <si>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</si>
  <si>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</si>
  <si>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</si>
  <si>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</si>
  <si>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</si>
  <si>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</si>
  <si>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</si>
  <si>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</si>
  <si>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</si>
  <si>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</si>
  <si>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</si>
  <si>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</si>
  <si>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</si>
  <si>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</si>
  <si>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</si>
  <si>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</si>
  <si>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</si>
  <si>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</si>
  <si>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</si>
  <si>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</si>
  <si>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</si>
  <si>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</si>
  <si>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</si>
  <si>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</si>
  <si>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</si>
  <si>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</si>
  <si>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</si>
  <si>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</si>
  <si>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</si>
  <si>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</si>
  <si>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</si>
  <si>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</si>
  <si>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</si>
  <si>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</si>
  <si>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</si>
  <si>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</si>
  <si>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</si>
  <si>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</si>
  <si>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</si>
  <si>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</si>
  <si>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</si>
  <si>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</si>
  <si>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</si>
  <si>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</si>
  <si>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</si>
  <si>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</si>
  <si>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</si>
  <si>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</si>
  <si>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</si>
  <si>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</si>
  <si>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</si>
  <si>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</si>
  <si>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</si>
  <si>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</si>
  <si>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</si>
  <si>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</si>
  <si>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</si>
  <si>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</si>
  <si>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</si>
  <si>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</si>
  <si>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</si>
  <si>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</si>
  <si>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</si>
  <si>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</si>
  <si>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</si>
  <si>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</si>
  <si>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</si>
  <si>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</si>
  <si>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</si>
  <si>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</si>
  <si>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</si>
  <si>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</si>
  <si>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</si>
  <si>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</si>
  <si>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</si>
  <si>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</si>
  <si>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</si>
  <si>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</si>
  <si>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</si>
  <si>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</si>
  <si>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</si>
  <si>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</si>
  <si>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</si>
  <si>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</si>
  <si>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</si>
  <si>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</si>
  <si>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</si>
  <si>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</si>
  <si>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</si>
  <si>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</si>
  <si>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</si>
  <si>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</si>
  <si>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</si>
  <si>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</si>
  <si>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</si>
  <si>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</si>
  <si>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</si>
  <si>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</si>
  <si>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</si>
  <si>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</si>
  <si>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</si>
  <si>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</si>
  <si>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</si>
  <si>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</si>
  <si>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</si>
  <si>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</si>
  <si>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</si>
  <si>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</si>
  <si>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</si>
  <si>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</si>
  <si>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</si>
  <si>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</si>
  <si>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</si>
  <si>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</si>
  <si>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</si>
  <si>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</si>
  <si>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</si>
  <si>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</si>
  <si>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</si>
  <si>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</si>
  <si>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</si>
  <si>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</si>
  <si>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</si>
  <si>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</si>
  <si>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</si>
  <si>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</si>
  <si>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</si>
  <si>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</si>
  <si>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</si>
  <si>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</si>
  <si>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</si>
  <si>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</si>
  <si>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</si>
  <si>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</si>
  <si>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</si>
  <si>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</si>
  <si>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</si>
  <si>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</si>
  <si>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</si>
  <si>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</si>
  <si>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</si>
  <si>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</si>
  <si>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</si>
  <si>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</si>
  <si>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</si>
  <si>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</si>
  <si>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</si>
  <si>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</si>
  <si>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</si>
  <si>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</si>
  <si>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</si>
  <si>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</si>
  <si>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</si>
  <si>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</si>
  <si>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</si>
  <si>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</si>
  <si>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</si>
  <si>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</si>
  <si>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</si>
  <si>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</si>
  <si>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</si>
  <si>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</si>
  <si>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</si>
  <si>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</si>
  <si>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</si>
  <si>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</si>
  <si>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</si>
  <si>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</si>
  <si>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</si>
  <si>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</si>
  <si>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</si>
  <si>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</si>
  <si>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</si>
  <si>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</si>
  <si>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</si>
  <si>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</si>
  <si>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</si>
  <si>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</si>
  <si>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</si>
  <si>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</si>
  <si>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</si>
  <si>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</si>
  <si>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</si>
  <si>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</si>
  <si>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</si>
  <si>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</si>
  <si>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</si>
  <si>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</si>
  <si>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</si>
  <si>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</si>
  <si>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</si>
  <si>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</si>
  <si>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</si>
  <si>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</si>
  <si>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</si>
  <si>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</si>
  <si>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</si>
  <si>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</si>
  <si>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</si>
  <si>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</si>
  <si>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</si>
  <si>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</si>
  <si>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</si>
  <si>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</si>
  <si>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</si>
  <si>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</si>
  <si>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</si>
  <si>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</si>
  <si>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</si>
  <si>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</si>
  <si>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</si>
  <si>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</si>
  <si>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</si>
  <si>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</si>
  <si>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</si>
  <si>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</si>
  <si>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</si>
  <si>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</si>
  <si>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</si>
  <si>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</si>
  <si>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</si>
  <si>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</si>
  <si>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</si>
  <si>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</si>
  <si>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</si>
  <si>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</si>
  <si>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</si>
  <si>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</si>
  <si>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</si>
  <si>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</si>
  <si>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</si>
  <si>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</si>
  <si>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</si>
  <si>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</si>
  <si>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</si>
  <si>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</si>
  <si>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</si>
  <si>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</si>
  <si>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</si>
  <si>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</si>
  <si>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</si>
  <si>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</si>
  <si>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</si>
  <si>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</si>
  <si>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</si>
  <si>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</si>
  <si>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</si>
  <si>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</si>
  <si>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</si>
  <si>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</si>
  <si>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</si>
  <si>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</si>
  <si>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</si>
  <si>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</si>
  <si>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</si>
  <si>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</si>
  <si>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</si>
  <si>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</si>
  <si>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</si>
  <si>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</si>
  <si>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</si>
  <si>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</si>
  <si>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</si>
  <si>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</si>
  <si>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</si>
  <si>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</si>
  <si>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</si>
  <si>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</si>
  <si>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</si>
  <si>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</si>
  <si>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</si>
  <si>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</si>
  <si>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</si>
  <si>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</si>
  <si>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</si>
  <si>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</si>
  <si>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</si>
  <si>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</si>
  <si>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</si>
  <si>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</si>
  <si>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</si>
  <si>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</si>
  <si>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</si>
  <si>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</si>
  <si>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</si>
  <si>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</si>
  <si>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</si>
  <si>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</si>
  <si>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</si>
  <si>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</si>
  <si>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</si>
  <si>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</si>
  <si>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</si>
  <si>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</si>
  <si>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</si>
  <si>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</si>
  <si>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</si>
  <si>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</si>
  <si>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</si>
  <si>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</si>
  <si>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</si>
  <si>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</si>
  <si>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</si>
  <si>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</si>
  <si>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</si>
  <si>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</si>
  <si>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</si>
  <si>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</si>
  <si>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</si>
  <si>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</si>
  <si>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</si>
  <si>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</si>
  <si>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</si>
  <si>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</si>
  <si>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</si>
  <si>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</si>
  <si>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</si>
  <si>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</si>
  <si>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</si>
  <si>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</si>
  <si>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</si>
  <si>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</si>
  <si>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</si>
  <si>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</si>
  <si>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</si>
  <si>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</si>
  <si>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</si>
  <si>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</si>
  <si>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</si>
  <si>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</si>
  <si>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</si>
  <si>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</si>
  <si>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</si>
  <si>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</si>
  <si>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</si>
  <si>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</si>
  <si>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</si>
  <si>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</si>
  <si>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</si>
  <si>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</si>
  <si>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</si>
  <si>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</si>
  <si>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</si>
  <si>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</si>
  <si>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</si>
  <si>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</si>
  <si>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</si>
  <si>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</si>
  <si>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</si>
  <si>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</si>
  <si>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</si>
  <si>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</si>
  <si>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</si>
  <si>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</si>
  <si>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</si>
  <si>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</si>
  <si>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</si>
  <si>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</si>
  <si>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</si>
  <si>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</si>
  <si>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</si>
  <si>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</si>
  <si>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</si>
  <si>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</si>
  <si>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</si>
  <si>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</si>
  <si>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</si>
  <si>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</si>
  <si>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</si>
  <si>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</si>
  <si>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</si>
  <si>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</si>
  <si>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</si>
  <si>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</si>
  <si>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</si>
  <si>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</si>
  <si>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</si>
  <si>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</si>
  <si>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</si>
  <si>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</si>
  <si>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</si>
  <si>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</si>
  <si>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</si>
  <si>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</si>
  <si>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</si>
  <si>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</si>
  <si>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</si>
  <si>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</si>
  <si>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</si>
  <si>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</si>
  <si>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</si>
  <si>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</si>
  <si>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</si>
  <si>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</si>
  <si>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</si>
  <si>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</si>
  <si>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</si>
  <si>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</si>
  <si>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</si>
  <si>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</si>
  <si>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</si>
  <si>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</si>
  <si>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</si>
  <si>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</si>
  <si>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</si>
  <si>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</si>
  <si>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</si>
  <si>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</si>
  <si>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</si>
  <si>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</si>
  <si>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</si>
  <si>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</si>
  <si>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</si>
  <si>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</si>
  <si>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</si>
  <si>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</si>
  <si>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</si>
  <si>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</si>
  <si>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</si>
  <si>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</si>
  <si>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</si>
  <si>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</si>
  <si>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</si>
  <si>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</si>
  <si>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</si>
  <si>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</si>
  <si>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</si>
  <si>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</si>
  <si>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</si>
  <si>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</si>
  <si>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</si>
  <si>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</si>
  <si>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</si>
  <si>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</si>
  <si>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</si>
  <si>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</si>
  <si>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</si>
  <si>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</si>
  <si>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</si>
  <si>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</si>
  <si>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</si>
  <si>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</si>
  <si>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</si>
  <si>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</si>
  <si>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</si>
  <si>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</si>
  <si>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</si>
  <si>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</si>
  <si>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</si>
  <si>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</si>
  <si>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</si>
  <si>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</si>
  <si>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</si>
  <si>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</si>
  <si>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</si>
  <si>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</si>
  <si>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</si>
  <si>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</si>
  <si>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</si>
  <si>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</si>
  <si>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</si>
  <si>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</si>
  <si>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</si>
  <si>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</si>
  <si>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</si>
  <si>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</si>
  <si>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</si>
  <si>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</si>
  <si>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</si>
  <si>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</si>
  <si>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</si>
  <si>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</si>
  <si>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</si>
  <si>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</si>
  <si>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</si>
  <si>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</si>
  <si>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</si>
  <si>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</si>
  <si>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</si>
  <si>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</si>
  <si>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</si>
  <si>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</si>
  <si>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</si>
  <si>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</si>
  <si>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</si>
  <si>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</si>
  <si>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</si>
  <si>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</si>
  <si>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</si>
  <si>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</si>
  <si>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</si>
  <si>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</si>
  <si>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</si>
  <si>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</si>
  <si>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</si>
  <si>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</si>
  <si>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</si>
  <si>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</si>
  <si>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</si>
  <si>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</si>
  <si>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</si>
  <si>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</si>
  <si>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</si>
  <si>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</si>
  <si>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</si>
  <si>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</si>
  <si>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</si>
  <si>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</si>
  <si>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</si>
  <si>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</si>
  <si>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</si>
  <si>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</si>
  <si>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</si>
  <si>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</si>
  <si>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</si>
  <si>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</si>
  <si>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</si>
  <si>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</si>
  <si>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</si>
  <si>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</si>
  <si>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</si>
  <si>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</si>
  <si>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</si>
  <si>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</si>
  <si>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</si>
  <si>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</si>
  <si>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</si>
  <si>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</si>
  <si>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</si>
  <si>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</si>
  <si>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</si>
  <si>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</si>
  <si>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</si>
  <si>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</si>
  <si>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</si>
  <si>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</si>
  <si>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</si>
  <si>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</si>
  <si>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</si>
  <si>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</si>
  <si>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</si>
  <si>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</si>
  <si>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</si>
  <si>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</si>
  <si>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</si>
  <si>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</si>
  <si>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</si>
  <si>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</si>
  <si>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</si>
  <si>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</si>
  <si>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</si>
  <si>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</si>
  <si>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</si>
  <si>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</si>
  <si>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</si>
  <si>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</si>
  <si>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</si>
  <si>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</si>
  <si>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</si>
  <si>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</si>
  <si>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</si>
  <si>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</si>
  <si>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</si>
  <si>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</si>
  <si>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</si>
  <si>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</si>
  <si>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</si>
  <si>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</si>
  <si>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</si>
  <si>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</si>
  <si>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</si>
  <si>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</si>
  <si>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</si>
  <si>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</si>
  <si>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</si>
  <si>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</si>
  <si>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</si>
  <si>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</si>
  <si>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</si>
  <si>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</si>
  <si>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</si>
  <si>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</si>
  <si>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</si>
  <si>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</si>
  <si>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</si>
  <si>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</si>
  <si>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</si>
  <si>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</si>
  <si>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</si>
  <si>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</si>
  <si>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</si>
  <si>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</si>
  <si>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</si>
  <si>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</si>
  <si>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</si>
  <si>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</si>
  <si>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</si>
  <si>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</si>
  <si>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</si>
  <si>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</si>
  <si>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</si>
  <si>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</si>
  <si>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</si>
  <si>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</si>
  <si>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</si>
  <si>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</si>
  <si>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</si>
  <si>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</si>
  <si>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</si>
  <si>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</si>
  <si>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</si>
  <si>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</si>
  <si>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</si>
  <si>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</si>
  <si>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</si>
  <si>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</si>
  <si>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</si>
  <si>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</si>
  <si>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</si>
  <si>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</si>
  <si>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</si>
  <si>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</si>
  <si>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</si>
  <si>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</si>
  <si>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</si>
  <si>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</si>
  <si>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</si>
  <si>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</si>
  <si>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</si>
  <si>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</si>
  <si>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</si>
  <si>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</si>
  <si>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</si>
  <si>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</si>
  <si>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</si>
  <si>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</si>
  <si>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</si>
  <si>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</si>
  <si>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</si>
  <si>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</si>
  <si>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</si>
  <si>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</si>
  <si>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</si>
  <si>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</si>
  <si>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</si>
  <si>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</si>
  <si>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</si>
  <si>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</si>
  <si>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</si>
  <si>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</si>
  <si>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</si>
  <si>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</si>
  <si>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</si>
  <si>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</si>
  <si>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</si>
  <si>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</si>
  <si>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</si>
  <si>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</si>
  <si>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</si>
  <si>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</si>
  <si>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</si>
  <si>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</si>
  <si>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</si>
  <si>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</si>
  <si>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</si>
  <si>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</si>
  <si>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</si>
  <si>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</si>
  <si>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</si>
  <si>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</si>
  <si>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</si>
  <si>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</si>
  <si>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</si>
  <si>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</si>
  <si>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</si>
  <si>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</si>
  <si>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</si>
  <si>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</si>
  <si>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</si>
  <si>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</si>
  <si>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</si>
  <si>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</si>
  <si>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</si>
  <si>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</si>
  <si>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</si>
  <si>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</si>
  <si>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</si>
  <si>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</si>
  <si>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</si>
  <si>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</si>
  <si>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</si>
  <si>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</si>
  <si>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</si>
  <si>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</si>
  <si>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</si>
  <si>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</si>
  <si>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</si>
  <si>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</si>
  <si>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</si>
  <si>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</si>
  <si>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</si>
  <si>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</si>
  <si>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</si>
  <si>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</si>
  <si>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</si>
  <si>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</si>
  <si>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</si>
  <si>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</si>
  <si>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</si>
  <si>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</si>
  <si>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</si>
  <si>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</si>
  <si>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</si>
  <si>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</si>
  <si>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</si>
  <si>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</si>
  <si>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</si>
  <si>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</si>
  <si>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</si>
  <si>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</si>
  <si>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</si>
  <si>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</si>
  <si>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</si>
  <si>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</si>
  <si>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</si>
  <si>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</si>
  <si>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</si>
  <si>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</si>
  <si>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</si>
  <si>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</si>
  <si>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</si>
  <si>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</si>
  <si>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</si>
  <si>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</si>
  <si>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</si>
  <si>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</si>
  <si>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</si>
  <si>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</si>
  <si>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</si>
  <si>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</si>
  <si>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</si>
  <si>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</si>
  <si>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</si>
  <si>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</si>
  <si>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</si>
  <si>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</si>
  <si>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</si>
  <si>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</si>
  <si>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</si>
  <si>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</si>
  <si>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</si>
  <si>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</si>
  <si>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</si>
  <si>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</si>
  <si>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</si>
  <si>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</si>
  <si>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</si>
  <si>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</si>
  <si>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</si>
  <si>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</si>
  <si>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</si>
  <si>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</si>
  <si>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</si>
  <si>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</si>
  <si>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</si>
  <si>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</si>
  <si>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</si>
  <si>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</si>
  <si>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</si>
  <si>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</si>
  <si>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</si>
  <si>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</si>
  <si>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</si>
  <si>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</si>
  <si>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</si>
  <si>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</si>
  <si>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</si>
  <si>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</si>
  <si>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</si>
  <si>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</si>
  <si>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</si>
  <si>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</si>
  <si>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</si>
  <si>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</si>
  <si>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</si>
  <si>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</si>
  <si>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</si>
  <si>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</si>
  <si>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</si>
  <si>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</si>
  <si>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</si>
  <si>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</si>
  <si>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</si>
  <si>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</si>
  <si>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</si>
  <si>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</si>
  <si>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</si>
  <si>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</si>
  <si>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</si>
  <si>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</si>
  <si>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</si>
  <si>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</si>
  <si>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</si>
  <si>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</si>
  <si>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</si>
  <si>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</si>
  <si>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</si>
  <si>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</si>
  <si>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</si>
  <si>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</si>
  <si>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</si>
  <si>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</si>
  <si>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</si>
  <si>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</si>
  <si>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</si>
  <si>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</si>
  <si>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</si>
  <si>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</si>
  <si>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</si>
  <si>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</si>
  <si>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</si>
  <si>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</si>
  <si>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</si>
  <si>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</si>
  <si>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</si>
  <si>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</si>
  <si>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</si>
  <si>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</si>
  <si>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</si>
  <si>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</si>
  <si>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</si>
  <si>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</si>
  <si>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</si>
  <si>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</si>
  <si>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</si>
  <si>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</si>
  <si>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</si>
  <si>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</si>
  <si>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</si>
  <si>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</si>
  <si>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</si>
  <si>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</si>
  <si>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</si>
  <si>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</si>
  <si>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</si>
  <si>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</si>
  <si>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</si>
  <si>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</si>
  <si>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</si>
  <si>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</si>
  <si>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</si>
  <si>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</si>
  <si>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</si>
  <si>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</si>
  <si>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</si>
  <si>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</si>
  <si>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</si>
  <si>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</si>
  <si>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</si>
  <si>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</si>
  <si>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</si>
  <si>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</si>
  <si>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</si>
  <si>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</si>
  <si>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</si>
  <si>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</si>
  <si>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</si>
  <si>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</si>
  <si>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</si>
  <si>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</si>
  <si>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</si>
  <si>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</si>
  <si>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</si>
  <si>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</si>
  <si>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</si>
  <si>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</si>
  <si>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</si>
  <si>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</si>
  <si>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</si>
  <si>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</si>
  <si>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</si>
  <si>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</si>
  <si>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</si>
  <si>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</si>
  <si>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</si>
  <si>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</si>
  <si>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</si>
  <si>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</si>
  <si>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</si>
  <si>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</si>
  <si>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</si>
  <si>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</si>
  <si>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</si>
  <si>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</si>
  <si>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</si>
  <si>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</si>
  <si>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</si>
  <si>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</si>
  <si>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</si>
  <si>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</si>
  <si>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</si>
  <si>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</si>
  <si>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</si>
  <si>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</si>
  <si>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</si>
  <si>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</si>
  <si>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</si>
  <si>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</si>
  <si>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</si>
  <si>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</si>
  <si>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</si>
  <si>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</si>
  <si>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</si>
  <si>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</si>
  <si>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</si>
  <si>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</si>
  <si>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</si>
  <si>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</si>
  <si>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</si>
  <si>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</si>
  <si>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</si>
  <si>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</si>
  <si>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</si>
  <si>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</si>
  <si>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</si>
  <si>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</si>
  <si>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</si>
  <si>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</si>
  <si>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</si>
  <si>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</si>
  <si>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</si>
  <si>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</si>
  <si>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</si>
  <si>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</si>
  <si>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</si>
  <si>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</si>
  <si>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</si>
  <si>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</si>
  <si>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</si>
  <si>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</si>
  <si>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</si>
  <si>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</si>
  <si>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</si>
  <si>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</si>
  <si>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</si>
  <si>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</si>
  <si>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</si>
  <si>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</si>
  <si>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</si>
  <si>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</si>
  <si>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</si>
  <si>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</si>
  <si>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</si>
  <si>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</si>
  <si>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</si>
  <si>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</si>
  <si>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</si>
  <si>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</si>
  <si>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</si>
  <si>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</si>
  <si>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</si>
  <si>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</si>
  <si>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</si>
  <si>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</si>
  <si>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</si>
  <si>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</si>
  <si>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</si>
  <si>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</si>
  <si>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</si>
  <si>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</si>
  <si>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</si>
  <si>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</si>
  <si>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</si>
  <si>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</si>
  <si>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</si>
  <si>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</si>
  <si>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</si>
  <si>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</si>
  <si>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</si>
  <si>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</si>
  <si>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</si>
  <si>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</si>
  <si>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</si>
  <si>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</si>
  <si>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</si>
  <si>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</si>
  <si>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</si>
  <si>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</si>
  <si>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</si>
  <si>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</si>
  <si>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</si>
  <si>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</si>
  <si>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</si>
  <si>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</si>
  <si>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</si>
  <si>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</si>
  <si>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</si>
  <si>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</si>
  <si>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</si>
  <si>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</si>
  <si>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</si>
  <si>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</si>
  <si>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</si>
  <si>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</si>
  <si>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</si>
  <si>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</si>
  <si>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</si>
  <si>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</si>
  <si>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</si>
  <si>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</si>
  <si>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</si>
  <si>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</si>
  <si>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</si>
  <si>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</si>
  <si>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</si>
  <si>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</si>
  <si>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</si>
  <si>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</si>
  <si>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</si>
  <si>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</si>
  <si>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</si>
  <si>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</si>
  <si>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</si>
  <si>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</si>
  <si>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</si>
  <si>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</si>
  <si>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</si>
  <si>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</si>
  <si>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</si>
  <si>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</si>
  <si>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</si>
  <si>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</si>
  <si>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</si>
  <si>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</si>
  <si>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</si>
  <si>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</si>
  <si>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</si>
  <si>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</si>
  <si>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</si>
  <si>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</si>
  <si>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</si>
  <si>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</si>
  <si>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</si>
  <si>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</si>
  <si>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</si>
  <si>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</si>
  <si>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</si>
  <si>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</si>
  <si>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</si>
  <si>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</si>
  <si>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</si>
  <si>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</si>
  <si>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</si>
  <si>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</si>
  <si>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</si>
  <si>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</si>
  <si>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</si>
  <si>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</si>
  <si>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</si>
  <si>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</si>
  <si>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</si>
  <si>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</si>
  <si>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</si>
  <si>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</si>
  <si>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</si>
  <si>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</si>
  <si>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</si>
  <si>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</si>
  <si>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</si>
  <si>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</si>
  <si>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</si>
  <si>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</si>
  <si>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</si>
  <si>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</si>
  <si>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</si>
  <si>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</si>
  <si>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</si>
  <si>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</si>
  <si>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</si>
  <si>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</si>
  <si>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</si>
  <si>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</si>
  <si>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</si>
  <si>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</si>
  <si>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</si>
  <si>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</si>
  <si>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</si>
  <si>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</si>
  <si>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</si>
  <si>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</si>
  <si>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</si>
  <si>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</si>
  <si>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</si>
  <si>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</si>
  <si>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</si>
  <si>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</si>
  <si>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</si>
  <si>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</si>
  <si>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</si>
  <si>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</si>
  <si>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</si>
  <si>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</si>
  <si>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</si>
  <si>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</si>
  <si>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</si>
  <si>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</si>
  <si>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</si>
  <si>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</si>
  <si>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</si>
  <si>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</si>
  <si>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</si>
  <si>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</si>
  <si>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</si>
  <si>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</si>
  <si>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</si>
  <si>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</si>
  <si>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</si>
  <si>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</si>
  <si>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</si>
  <si>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</si>
  <si>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</si>
  <si>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</si>
  <si>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</si>
  <si>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</si>
  <si>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</si>
  <si>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</si>
  <si>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</si>
  <si>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</si>
  <si>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</si>
  <si>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</si>
  <si>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</si>
  <si>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</si>
  <si>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</si>
  <si>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</si>
  <si>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</si>
  <si>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</si>
  <si>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</si>
  <si>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</si>
  <si>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</si>
  <si>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</si>
  <si>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</si>
  <si>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</si>
  <si>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</si>
  <si>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</si>
  <si>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</si>
  <si>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</si>
  <si>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</si>
  <si>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</si>
  <si>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</si>
  <si>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</si>
  <si>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</si>
  <si>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</si>
  <si>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</si>
  <si>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</si>
  <si>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</si>
  <si>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</si>
  <si>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</si>
  <si>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</si>
  <si>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</si>
  <si>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</si>
  <si>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</si>
  <si>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</si>
  <si>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</si>
  <si>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</si>
  <si>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</si>
  <si>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</si>
  <si>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</si>
  <si>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</si>
  <si>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</si>
  <si>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</si>
  <si>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</si>
  <si>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</si>
  <si>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</si>
  <si>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</si>
  <si>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</si>
  <si>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</si>
  <si>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</si>
  <si>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</si>
  <si>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</si>
  <si>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</si>
  <si>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</si>
  <si>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</si>
  <si>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</si>
  <si>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</si>
  <si>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</si>
  <si>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</si>
  <si>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</si>
  <si>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</si>
  <si>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</si>
  <si>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</si>
  <si>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</si>
  <si>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</si>
  <si>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</si>
  <si>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</si>
  <si>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</si>
  <si>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</si>
  <si>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</si>
  <si>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</si>
  <si>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</si>
  <si>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</si>
  <si>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</si>
  <si>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</si>
  <si>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</si>
  <si>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</si>
  <si>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</si>
  <si>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</si>
  <si>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</si>
  <si>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</si>
  <si>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</si>
  <si>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</si>
  <si>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</si>
  <si>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</si>
  <si>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</si>
  <si>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</si>
  <si>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</si>
  <si>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</si>
  <si>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</si>
  <si>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</si>
  <si>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</si>
  <si>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</si>
  <si>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</si>
  <si>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</si>
  <si>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</si>
  <si>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</si>
  <si>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</si>
  <si>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</si>
  <si>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</si>
  <si>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</si>
  <si>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</si>
  <si>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</si>
  <si>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</si>
  <si>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</si>
  <si>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</si>
  <si>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</si>
  <si>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</si>
  <si>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</si>
  <si>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</si>
  <si>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</si>
  <si>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</si>
  <si>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</si>
  <si>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</si>
  <si>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</si>
  <si>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</si>
  <si>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</si>
  <si>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</si>
  <si>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</si>
  <si>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</si>
  <si>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</si>
  <si>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</si>
  <si>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</si>
  <si>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</si>
  <si>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</si>
  <si>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</si>
  <si>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</si>
  <si>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</si>
  <si>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</si>
  <si>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</si>
  <si>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</si>
  <si>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</si>
  <si>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</si>
  <si>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</si>
  <si>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</si>
  <si>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</si>
  <si>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</si>
  <si>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</si>
  <si>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</si>
  <si>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</si>
  <si>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</si>
  <si>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</si>
  <si>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</si>
  <si>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</si>
  <si>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</si>
  <si>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</si>
  <si>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</si>
  <si>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</si>
  <si>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</si>
  <si>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</si>
  <si>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</si>
  <si>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</si>
  <si>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</si>
  <si>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</si>
  <si>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</si>
  <si>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</si>
  <si>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</si>
  <si>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</si>
  <si>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</si>
  <si>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</si>
  <si>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</si>
  <si>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</si>
  <si>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</si>
  <si>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</si>
  <si>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</si>
  <si>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</si>
  <si>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</si>
  <si>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</si>
  <si>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</si>
  <si>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</si>
  <si>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</si>
  <si>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</si>
  <si>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</si>
  <si>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</si>
  <si>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</si>
  <si>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</si>
  <si>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</si>
  <si>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</si>
  <si>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</si>
  <si>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</si>
  <si>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</si>
  <si>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</si>
  <si>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</si>
  <si>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</si>
  <si>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</si>
  <si>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</si>
  <si>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</si>
  <si>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</si>
  <si>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</si>
  <si>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</si>
  <si>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</si>
  <si>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</si>
  <si>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</si>
  <si>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</si>
  <si>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</si>
  <si>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</si>
  <si>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</si>
  <si>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</si>
  <si>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</si>
  <si>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</si>
  <si>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</si>
  <si>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</si>
  <si>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</si>
  <si>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</si>
  <si>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</si>
  <si>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</si>
  <si>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</si>
  <si>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</si>
  <si>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</si>
  <si>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</si>
  <si>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</si>
  <si>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</si>
  <si>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</si>
  <si>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</si>
  <si>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</si>
  <si>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</si>
  <si>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</si>
  <si>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</si>
  <si>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</si>
  <si>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</si>
  <si>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</si>
  <si>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</si>
  <si>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</si>
  <si>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</si>
  <si>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</si>
  <si>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</si>
  <si>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</si>
  <si>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</si>
  <si>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</si>
  <si>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</si>
  <si>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</si>
  <si>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</si>
  <si>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</si>
  <si>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</si>
  <si>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</si>
  <si>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</si>
  <si>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</si>
  <si>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</si>
  <si>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</si>
  <si>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</si>
  <si>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</si>
  <si>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</si>
  <si>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</si>
  <si>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</si>
  <si>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</si>
  <si>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</si>
  <si>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</si>
  <si>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</si>
  <si>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</si>
  <si>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</si>
  <si>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</si>
  <si>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</si>
  <si>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</si>
  <si>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</si>
  <si>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</si>
  <si>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</si>
  <si>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</si>
  <si>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</si>
  <si>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</si>
  <si>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</si>
  <si>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</si>
  <si>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</si>
  <si>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</si>
  <si>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</si>
  <si>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</si>
  <si>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</si>
  <si>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</si>
  <si>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</si>
  <si>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</si>
  <si>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</si>
  <si>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</si>
  <si>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</si>
  <si>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</si>
  <si>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</si>
  <si>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</si>
  <si>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</si>
  <si>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</si>
  <si>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</si>
  <si>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</si>
  <si>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</si>
  <si>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</si>
  <si>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</si>
  <si>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</si>
  <si>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</si>
  <si>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</si>
  <si>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</si>
  <si>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</si>
  <si>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</si>
  <si>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</si>
  <si>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</si>
  <si>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</si>
  <si>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</si>
  <si>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</si>
  <si>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</si>
  <si>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</si>
  <si>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</si>
  <si>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</si>
  <si>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</si>
  <si>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</si>
  <si>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</si>
  <si>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</si>
  <si>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</si>
  <si>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</si>
  <si>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</si>
  <si>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</si>
  <si>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</si>
  <si>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</si>
  <si>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</si>
  <si>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</si>
  <si>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</si>
  <si>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</si>
  <si>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</si>
  <si>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</si>
  <si>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</si>
  <si>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</si>
  <si>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</si>
  <si>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</si>
  <si>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</si>
  <si>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</si>
  <si>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</si>
  <si>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</si>
  <si>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</si>
  <si>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</si>
  <si>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</si>
  <si>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</si>
  <si>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</si>
  <si>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</si>
  <si>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</si>
  <si>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</si>
  <si>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</si>
  <si>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</si>
  <si>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</si>
  <si>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</si>
  <si>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</si>
  <si>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</si>
  <si>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</si>
  <si>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</si>
  <si>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</si>
  <si>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</si>
  <si>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</si>
  <si>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</si>
  <si>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</si>
  <si>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</si>
  <si>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</si>
  <si>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</si>
  <si>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</si>
  <si>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</si>
  <si>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</si>
  <si>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</si>
  <si>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</si>
  <si>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</si>
  <si>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</si>
  <si>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</si>
  <si>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</si>
  <si>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</si>
  <si>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</si>
  <si>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</si>
  <si>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</si>
  <si>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</si>
  <si>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</si>
  <si>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</si>
  <si>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</si>
  <si>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</si>
  <si>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</si>
  <si>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</si>
  <si>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</si>
  <si>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</si>
  <si>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</si>
  <si>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</si>
  <si>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</si>
  <si>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</si>
  <si>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</si>
  <si>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</si>
  <si>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</si>
  <si>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</si>
  <si>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</si>
  <si>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</si>
  <si>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</si>
  <si>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</si>
  <si>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</si>
  <si>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</si>
  <si>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</si>
  <si>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</si>
  <si>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</si>
  <si>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</si>
  <si>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</si>
  <si>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</si>
  <si>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</si>
  <si>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</si>
  <si>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</si>
  <si>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</si>
  <si>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</si>
  <si>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</si>
  <si>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</si>
  <si>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</si>
  <si>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</si>
  <si>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</si>
  <si>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</si>
  <si>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</si>
  <si>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</si>
  <si>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</si>
  <si>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</si>
  <si>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</si>
  <si>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</si>
  <si>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</si>
  <si>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</si>
  <si>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</si>
  <si>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</si>
  <si>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</si>
  <si>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</si>
  <si>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</si>
  <si>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</si>
  <si>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</si>
  <si>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</si>
  <si>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</si>
  <si>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</si>
  <si>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</si>
  <si>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</si>
  <si>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</si>
  <si>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</si>
  <si>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</si>
  <si>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</si>
  <si>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</si>
  <si>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</si>
  <si>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</si>
  <si>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</si>
  <si>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</si>
  <si>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</si>
  <si>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</si>
  <si>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</si>
  <si>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</si>
  <si>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</si>
  <si>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</si>
  <si>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</si>
  <si>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</si>
  <si>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</si>
  <si>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</si>
  <si>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</si>
  <si>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</si>
  <si>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</si>
  <si>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</si>
  <si>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</si>
  <si>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</si>
  <si>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</si>
  <si>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</si>
  <si>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</si>
  <si>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</si>
  <si>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</si>
  <si>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</si>
  <si>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</si>
  <si>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</si>
  <si>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</si>
  <si>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</si>
  <si>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</si>
  <si>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</si>
  <si>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</si>
  <si>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</si>
  <si>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</si>
  <si>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</si>
  <si>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</si>
  <si>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</si>
  <si>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</si>
  <si>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</si>
  <si>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</si>
  <si>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</si>
  <si>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</si>
  <si>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</si>
  <si>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</si>
  <si>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</si>
  <si>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</si>
  <si>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</si>
  <si>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</si>
  <si>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</si>
  <si>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</si>
  <si>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</si>
  <si>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</si>
  <si>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</si>
  <si>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</si>
  <si>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</si>
  <si>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</si>
  <si>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</si>
  <si>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</si>
  <si>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</si>
  <si>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</si>
  <si>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</si>
  <si>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</si>
  <si>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</si>
  <si>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</si>
  <si>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</si>
  <si>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</si>
  <si>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</si>
  <si>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</si>
  <si>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</si>
  <si>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</si>
  <si>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</si>
  <si>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</si>
  <si>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</si>
  <si>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</si>
  <si>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</si>
  <si>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</si>
  <si>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</si>
  <si>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</si>
  <si>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</si>
  <si>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</si>
  <si>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</si>
  <si>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</si>
  <si>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</si>
  <si>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</si>
  <si>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</si>
  <si>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</si>
  <si>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</si>
  <si>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</si>
  <si>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</si>
  <si>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</si>
  <si>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</si>
  <si>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</si>
  <si>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</si>
  <si>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</si>
  <si>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</si>
  <si>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</si>
  <si>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</si>
  <si>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</si>
  <si>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</si>
  <si>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</si>
  <si>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</si>
  <si>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</si>
  <si>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</si>
  <si>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</si>
  <si>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</si>
  <si>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</si>
  <si>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</si>
  <si>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</si>
  <si>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</si>
  <si>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</si>
  <si>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</si>
  <si>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</si>
  <si>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</si>
  <si>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</si>
  <si>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</si>
  <si>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</si>
  <si>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</si>
  <si>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</si>
  <si>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</si>
  <si>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</si>
  <si>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</si>
  <si>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</si>
  <si>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</si>
  <si>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</si>
  <si>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</si>
  <si>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</si>
  <si>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</si>
  <si>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</si>
  <si>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</si>
  <si>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</si>
  <si>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</si>
  <si>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</si>
  <si>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</si>
  <si>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</si>
  <si>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</si>
  <si>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</si>
  <si>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</si>
  <si>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</si>
  <si>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</si>
  <si>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</si>
  <si>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</si>
  <si>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</si>
  <si>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</si>
  <si>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</si>
  <si>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</si>
  <si>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</si>
  <si>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</si>
  <si>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</si>
  <si>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</si>
  <si>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</si>
  <si>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</si>
  <si>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</si>
  <si>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</si>
  <si>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</si>
  <si>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</si>
  <si>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</si>
  <si>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</si>
  <si>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</si>
  <si>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</si>
  <si>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</si>
  <si>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</si>
  <si>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</si>
  <si>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</si>
  <si>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</si>
  <si>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</si>
  <si>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</si>
  <si>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</si>
  <si>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</si>
  <si>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</si>
  <si>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</si>
  <si>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</si>
  <si>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</si>
  <si>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</si>
  <si>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</si>
  <si>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</si>
  <si>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</si>
  <si>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</si>
  <si>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</si>
  <si>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</si>
  <si>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</si>
  <si>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</si>
  <si>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</si>
  <si>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</si>
  <si>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</si>
  <si>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</si>
  <si>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</si>
  <si>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</si>
  <si>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</si>
  <si>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</si>
  <si>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</si>
  <si>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</si>
  <si>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</si>
  <si>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</si>
  <si>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</si>
  <si>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</si>
  <si>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</si>
  <si>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</si>
  <si>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</si>
  <si>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</si>
  <si>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</si>
  <si>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</si>
  <si>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</si>
  <si>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</si>
  <si>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</si>
  <si>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</si>
  <si>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</si>
  <si>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</si>
  <si>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</si>
  <si>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</si>
  <si>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</si>
  <si>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</si>
  <si>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</si>
  <si>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</si>
  <si>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</si>
  <si>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</si>
  <si>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</si>
  <si>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</si>
  <si>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</si>
  <si>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</si>
  <si>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</si>
  <si>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</si>
  <si>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</si>
  <si>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</si>
  <si>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</si>
  <si>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</si>
  <si>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</si>
  <si>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</si>
  <si>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</si>
  <si>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</si>
  <si>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</si>
  <si>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</si>
  <si>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</si>
  <si>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</si>
  <si>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</si>
  <si>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</si>
  <si>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</si>
  <si>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</si>
  <si>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</si>
  <si>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</si>
  <si>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</si>
  <si>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</si>
  <si>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</si>
  <si>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</si>
  <si>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</si>
  <si>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</si>
  <si>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</si>
  <si>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</si>
  <si>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</si>
  <si>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</si>
  <si>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</si>
  <si>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</si>
  <si>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</si>
  <si>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</si>
  <si>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</si>
  <si>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</si>
  <si>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</si>
  <si>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</si>
  <si>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</si>
  <si>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</si>
  <si>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</si>
  <si>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</si>
  <si>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</si>
  <si>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</si>
  <si>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</si>
  <si>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</si>
  <si>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</si>
  <si>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</si>
  <si>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</si>
  <si>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</si>
  <si>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</si>
  <si>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</si>
  <si>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</si>
  <si>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</si>
  <si>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</si>
  <si>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</si>
  <si>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</si>
  <si>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</si>
  <si>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</si>
  <si>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</si>
  <si>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</si>
  <si>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</si>
  <si>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</si>
  <si>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</si>
  <si>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</si>
  <si>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</si>
  <si>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</si>
  <si>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</si>
  <si>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</si>
  <si>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</si>
  <si>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</si>
  <si>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</si>
  <si>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</si>
  <si>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</si>
  <si>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</si>
  <si>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</si>
  <si>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</si>
  <si>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</si>
  <si>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</si>
  <si>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</si>
  <si>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</si>
  <si>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</si>
  <si>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</si>
  <si>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</si>
  <si>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</si>
  <si>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</si>
  <si>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</si>
  <si>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</si>
  <si>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</si>
  <si>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</si>
  <si>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</si>
  <si>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</si>
  <si>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</si>
  <si>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</si>
  <si>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</si>
  <si>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</si>
  <si>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</si>
  <si>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</si>
  <si>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</si>
  <si>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</si>
  <si>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</si>
  <si>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</si>
  <si>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</si>
  <si>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</si>
  <si>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</si>
  <si>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</si>
  <si>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</si>
  <si>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</si>
  <si>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</si>
  <si>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</si>
  <si>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</si>
  <si>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</si>
  <si>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</si>
  <si>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</si>
  <si>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</si>
  <si>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</si>
  <si>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</si>
  <si>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</si>
  <si>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</si>
  <si>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</si>
  <si>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</si>
  <si>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</si>
  <si>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</si>
  <si>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</si>
  <si>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</si>
  <si>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</si>
  <si>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</si>
  <si>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</si>
  <si>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</si>
  <si>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</si>
  <si>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</si>
  <si>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</si>
  <si>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</si>
  <si>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</si>
  <si>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</si>
  <si>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</si>
  <si>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</si>
  <si>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</si>
  <si>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</si>
  <si>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</si>
  <si>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</si>
  <si>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</si>
  <si>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</si>
  <si>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</si>
  <si>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</si>
  <si>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</si>
  <si>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</si>
  <si>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</si>
  <si>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</si>
  <si>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</si>
  <si>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</si>
  <si>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</si>
  <si>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</si>
  <si>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</si>
  <si>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</si>
  <si>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</si>
  <si>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</si>
  <si>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</si>
  <si>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</si>
  <si>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</si>
  <si>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</si>
  <si>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</si>
  <si>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</si>
  <si>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</si>
  <si>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</si>
  <si>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</si>
  <si>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</si>
  <si>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</si>
  <si>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</si>
  <si>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</si>
  <si>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</si>
  <si>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</si>
  <si>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</si>
  <si>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</si>
  <si>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</si>
  <si>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</si>
  <si>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</si>
  <si>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</si>
  <si>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</si>
  <si>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</si>
  <si>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</si>
  <si>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</si>
  <si>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</si>
  <si>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</si>
  <si>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</si>
  <si>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</si>
  <si>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</si>
  <si>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</si>
  <si>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</si>
  <si>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</si>
  <si>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</si>
  <si>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</si>
  <si>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</si>
  <si>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</si>
  <si>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</si>
  <si>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</si>
  <si>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</si>
  <si>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</si>
  <si>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</si>
  <si>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</si>
  <si>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</si>
  <si>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</si>
  <si>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</si>
  <si>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</si>
  <si>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</si>
  <si>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</si>
  <si>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</si>
  <si>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</si>
  <si>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</si>
  <si>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</si>
  <si>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</si>
  <si>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</si>
  <si>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</si>
  <si>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</si>
  <si>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</si>
  <si>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</si>
  <si>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</si>
  <si>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</si>
  <si>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</si>
  <si>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</si>
  <si>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</si>
  <si>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</si>
  <si>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</si>
  <si>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</si>
  <si>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</si>
  <si>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</si>
  <si>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</si>
  <si>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</si>
  <si>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</si>
  <si>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</si>
  <si>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</si>
  <si>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</si>
  <si>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</si>
  <si>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</si>
  <si>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</si>
  <si>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</si>
  <si>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</si>
  <si>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</si>
  <si>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</si>
  <si>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</si>
  <si>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</si>
  <si>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</si>
  <si>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</si>
  <si>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</si>
  <si>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</si>
  <si>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</si>
  <si>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</si>
  <si>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</si>
  <si>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</si>
  <si>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</si>
  <si>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</si>
  <si>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</si>
  <si>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</si>
  <si>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</si>
  <si>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</si>
  <si>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</si>
  <si>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</si>
  <si>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</si>
  <si>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</si>
  <si>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</si>
  <si>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</si>
  <si>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</si>
  <si>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</si>
  <si>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</si>
  <si>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</si>
  <si>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</si>
  <si>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</si>
  <si>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</si>
  <si>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</si>
  <si>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</si>
  <si>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</si>
  <si>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</si>
  <si>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</si>
  <si>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</si>
  <si>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</si>
  <si>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</si>
  <si>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</si>
  <si>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</si>
  <si>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</si>
  <si>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</si>
  <si>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</si>
  <si>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</si>
  <si>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</si>
  <si>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</si>
  <si>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</si>
  <si>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</si>
  <si>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</si>
  <si>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</si>
  <si>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</si>
  <si>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</si>
  <si>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</si>
  <si>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</si>
  <si>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</si>
  <si>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</si>
  <si>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</si>
  <si>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</si>
  <si>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</si>
  <si>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</si>
  <si>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</si>
  <si>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</si>
  <si>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</si>
  <si>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</si>
  <si>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</si>
  <si>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</si>
  <si>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</si>
  <si>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</si>
  <si>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</si>
  <si>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</si>
  <si>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</si>
  <si>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</si>
  <si>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</si>
  <si>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</si>
  <si>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</si>
  <si>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</si>
  <si>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</si>
  <si>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</si>
  <si>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</si>
  <si>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</si>
  <si>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</si>
  <si>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</si>
  <si>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</si>
  <si>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</si>
  <si>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</si>
  <si>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</si>
  <si>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</si>
  <si>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</si>
  <si>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</si>
  <si>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</si>
  <si>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</si>
  <si>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</si>
  <si>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</si>
  <si>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</si>
  <si>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</si>
  <si>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</si>
  <si>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</si>
  <si>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</si>
  <si>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</si>
  <si>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</si>
  <si>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</si>
  <si>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</si>
  <si>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</si>
  <si>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</si>
  <si>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</si>
  <si>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</si>
  <si>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</si>
  <si>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</si>
  <si>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</si>
  <si>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</si>
  <si>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</si>
  <si>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</si>
  <si>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</si>
  <si>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</si>
  <si>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</si>
  <si>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</si>
  <si>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</si>
  <si>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</si>
  <si>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</si>
  <si>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</si>
  <si>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</si>
  <si>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</si>
  <si>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</si>
  <si>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</si>
  <si>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</si>
  <si>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</si>
  <si>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</si>
  <si>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</si>
  <si>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</si>
  <si>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</si>
  <si>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</si>
  <si>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</si>
  <si>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</si>
  <si>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</si>
  <si>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</si>
  <si>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</si>
  <si>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</si>
  <si>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</si>
  <si>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</si>
  <si>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</si>
  <si>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</si>
  <si>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</si>
  <si>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</si>
  <si>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</si>
  <si>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</si>
  <si>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</si>
  <si>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</si>
  <si>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</si>
  <si>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</si>
  <si>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</si>
  <si>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</si>
  <si>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</si>
  <si>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</si>
  <si>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</si>
  <si>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</si>
  <si>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</si>
  <si>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</si>
  <si>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</si>
  <si>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</si>
  <si>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</si>
  <si>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</si>
  <si>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</si>
  <si>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</si>
  <si>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</si>
  <si>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</si>
  <si>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</si>
  <si>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</si>
  <si>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</si>
  <si>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</si>
  <si>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</si>
  <si>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</si>
  <si>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</si>
  <si>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</si>
  <si>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</si>
  <si>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</si>
  <si>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</si>
  <si>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</si>
  <si>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</si>
  <si>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</si>
  <si>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</si>
  <si>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</si>
  <si>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</si>
  <si>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</si>
  <si>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</si>
  <si>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</si>
  <si>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</si>
  <si>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</si>
  <si>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</si>
  <si>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</si>
  <si>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</si>
  <si>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</si>
  <si>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</si>
  <si>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</si>
  <si>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</si>
  <si>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</si>
  <si>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</si>
  <si>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</si>
  <si>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</si>
  <si>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</si>
  <si>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</si>
  <si>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</si>
  <si>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</si>
  <si>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</si>
  <si>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</si>
  <si>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</si>
  <si>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</si>
  <si>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</si>
  <si>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</si>
  <si>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</si>
  <si>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</si>
  <si>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</si>
  <si>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</si>
  <si>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</si>
  <si>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</si>
  <si>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</si>
  <si>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</si>
  <si>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</si>
  <si>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</si>
  <si>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</si>
  <si>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</si>
  <si>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</si>
  <si>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</si>
  <si>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</si>
  <si>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</si>
  <si>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</si>
  <si>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</si>
  <si>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</si>
  <si>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</si>
  <si>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</si>
  <si>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</si>
  <si>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</si>
  <si>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</si>
  <si>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</si>
  <si>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</si>
  <si>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</si>
  <si>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</si>
  <si>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</si>
  <si>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</si>
  <si>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</si>
  <si>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</si>
  <si>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</si>
  <si>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</si>
  <si>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</si>
  <si>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</si>
  <si>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</si>
  <si>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</si>
  <si>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</si>
  <si>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</si>
  <si>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</si>
  <si>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</si>
  <si>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</si>
  <si>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</si>
  <si>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</si>
  <si>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</si>
  <si>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</si>
  <si>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</si>
  <si>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</si>
  <si>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</si>
  <si>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</si>
  <si>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</si>
  <si>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</si>
  <si>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</si>
  <si>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</si>
  <si>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</si>
  <si>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</si>
  <si>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</si>
  <si>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</si>
  <si>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</si>
  <si>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</si>
  <si>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</si>
  <si>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</si>
  <si>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</si>
  <si>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</si>
  <si>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</si>
  <si>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</si>
  <si>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</si>
  <si>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</si>
  <si>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</si>
  <si>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</si>
  <si>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</si>
  <si>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</si>
  <si>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</si>
  <si>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</si>
  <si>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</si>
  <si>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</si>
  <si>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</si>
  <si>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</si>
  <si>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</si>
  <si>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</si>
  <si>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</si>
  <si>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</si>
  <si>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</si>
  <si>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</si>
  <si>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</si>
  <si>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</si>
  <si>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</si>
  <si>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</si>
  <si>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</si>
  <si>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</si>
  <si>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</si>
  <si>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</si>
  <si>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</si>
  <si>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</si>
  <si>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</si>
  <si>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</si>
  <si>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</si>
  <si>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</si>
  <si>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</si>
  <si>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</si>
  <si>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</si>
  <si>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</si>
  <si>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</si>
  <si>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</si>
  <si>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</si>
  <si>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</si>
  <si>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</si>
  <si>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</si>
  <si>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</si>
  <si>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</si>
  <si>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</si>
  <si>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</si>
  <si>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</si>
  <si>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</si>
  <si>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</si>
  <si>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</si>
  <si>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</si>
  <si>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</si>
  <si>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</si>
  <si>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</si>
  <si>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</si>
  <si>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</si>
  <si>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</si>
  <si>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</si>
  <si>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</si>
  <si>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</si>
  <si>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</si>
  <si>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</si>
  <si>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</si>
  <si>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</si>
  <si>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</si>
  <si>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</si>
  <si>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</si>
  <si>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</si>
  <si>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</si>
  <si>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</si>
  <si>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</si>
  <si>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</si>
  <si>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</si>
  <si>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</si>
  <si>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</si>
  <si>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</si>
  <si>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</si>
  <si>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</si>
  <si>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</si>
  <si>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</si>
  <si>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</si>
  <si>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</si>
  <si>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</si>
  <si>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</si>
  <si>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</si>
  <si>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</si>
  <si>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</si>
  <si>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</si>
  <si>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</si>
  <si>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</si>
  <si>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</si>
  <si>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</si>
  <si>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</si>
  <si>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</si>
  <si>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</si>
  <si>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</si>
  <si>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</si>
  <si>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</si>
  <si>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</si>
  <si>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</si>
  <si>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</si>
  <si>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</si>
  <si>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</si>
  <si>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</si>
  <si>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</si>
  <si>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</si>
  <si>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</si>
  <si>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</si>
  <si>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</si>
  <si>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</si>
  <si>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</si>
  <si>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</si>
  <si>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</si>
  <si>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</si>
  <si>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</si>
  <si>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</si>
  <si>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</si>
  <si>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</si>
  <si>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</si>
  <si>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</si>
  <si>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</si>
  <si>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</si>
  <si>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</si>
  <si>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</si>
  <si>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</si>
  <si>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</si>
  <si>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</si>
  <si>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</si>
  <si>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</si>
  <si>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</si>
  <si>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</si>
  <si>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</si>
  <si>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</si>
  <si>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</si>
  <si>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</si>
  <si>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</si>
  <si>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</si>
  <si>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</si>
  <si>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</si>
  <si>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</si>
  <si>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</si>
  <si>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</si>
  <si>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</si>
  <si>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</si>
  <si>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</si>
  <si>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</si>
  <si>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</si>
  <si>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</si>
  <si>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</si>
  <si>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</si>
  <si>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</si>
  <si>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</si>
  <si>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</si>
  <si>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</si>
  <si>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</si>
  <si>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</si>
  <si>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</si>
  <si>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</si>
  <si>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</si>
  <si>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</si>
  <si>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</si>
  <si>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</si>
  <si>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</si>
  <si>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</si>
  <si>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</si>
  <si>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</si>
  <si>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</si>
  <si>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</si>
  <si>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</si>
  <si>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</si>
  <si>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</si>
  <si>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</si>
  <si>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</si>
  <si>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</si>
  <si>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</si>
  <si>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</si>
  <si>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</si>
  <si>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</si>
  <si>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</si>
  <si>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</si>
  <si>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</si>
  <si>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</si>
  <si>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</si>
  <si>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</si>
  <si>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</si>
  <si>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</si>
  <si>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</si>
  <si>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</si>
  <si>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</si>
  <si>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</si>
  <si>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</si>
  <si>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</si>
  <si>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</si>
  <si>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</si>
  <si>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</si>
  <si>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</si>
  <si>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</si>
  <si>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</si>
  <si>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</si>
  <si>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</si>
  <si>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</si>
  <si>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</si>
  <si>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</si>
  <si>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</si>
  <si>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</si>
  <si>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</si>
  <si>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</si>
  <si>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</si>
  <si>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</si>
  <si>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</si>
  <si>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</si>
  <si>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</si>
  <si>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</si>
  <si>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</si>
  <si>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</si>
  <si>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</si>
  <si>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</si>
  <si>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</si>
  <si>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</si>
  <si>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</si>
  <si>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</si>
  <si>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</si>
  <si>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</si>
  <si>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</si>
  <si>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</si>
  <si>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</si>
  <si>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</si>
  <si>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</si>
  <si>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</si>
  <si>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</si>
  <si>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</si>
  <si>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</si>
  <si>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</si>
  <si>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</si>
  <si>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</si>
  <si>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</si>
  <si>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</si>
  <si>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</si>
  <si>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</si>
  <si>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</si>
  <si>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</si>
  <si>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</si>
  <si>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</si>
  <si>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</si>
  <si>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</si>
  <si>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</si>
  <si>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</si>
  <si>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</si>
  <si>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</si>
  <si>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</si>
  <si>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</si>
  <si>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</si>
  <si>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</si>
  <si>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</si>
  <si>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</si>
  <si>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</si>
  <si>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</si>
  <si>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</si>
  <si>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</si>
  <si>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</si>
  <si>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</si>
  <si>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</si>
  <si>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</si>
  <si>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</si>
  <si>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</si>
  <si>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</si>
  <si>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</si>
  <si>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</si>
  <si>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</si>
  <si>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</si>
  <si>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</si>
  <si>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</si>
  <si>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</si>
  <si>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</si>
  <si>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</si>
  <si>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</si>
  <si>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</si>
  <si>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</si>
  <si>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</si>
  <si>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</si>
  <si>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</si>
  <si>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</si>
  <si>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</si>
  <si>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</si>
  <si>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</si>
  <si>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</si>
  <si>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</si>
  <si>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</si>
  <si>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</si>
  <si>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</si>
  <si>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</si>
  <si>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</si>
  <si>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</si>
  <si>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</si>
  <si>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</si>
  <si>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</si>
  <si>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</si>
  <si>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</si>
  <si>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</si>
  <si>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</si>
  <si>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</si>
  <si>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</si>
  <si>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</si>
  <si>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</si>
  <si>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</si>
  <si>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</si>
  <si>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</si>
  <si>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</si>
  <si>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</si>
  <si>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</si>
  <si>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</si>
  <si>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</si>
  <si>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</si>
  <si>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</si>
  <si>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</si>
  <si>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</si>
  <si>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</si>
  <si>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</si>
  <si>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</si>
  <si>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</si>
  <si>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</si>
  <si>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</si>
  <si>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</si>
  <si>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</si>
  <si>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</si>
  <si>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</si>
  <si>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</si>
  <si>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</si>
  <si>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</si>
  <si>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</si>
  <si>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</si>
  <si>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</si>
  <si>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</si>
  <si>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</si>
  <si>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</si>
  <si>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</si>
  <si>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</si>
  <si>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</si>
  <si>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</si>
  <si>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</si>
  <si>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</si>
  <si>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</si>
  <si>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</si>
  <si>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</si>
  <si>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</si>
  <si>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</si>
  <si>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</si>
  <si>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</si>
  <si>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</si>
  <si>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</si>
  <si>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</si>
  <si>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</si>
  <si>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</si>
  <si>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</si>
  <si>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</si>
  <si>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</si>
  <si>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</si>
  <si>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</si>
  <si>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</si>
  <si>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</si>
  <si>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</si>
  <si>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</si>
  <si>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</si>
  <si>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</si>
  <si>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</si>
  <si>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</si>
  <si>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</si>
  <si>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</si>
  <si>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</si>
  <si>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</si>
  <si>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</si>
  <si>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</si>
  <si>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</si>
  <si>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</si>
  <si>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</si>
  <si>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</si>
  <si>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</si>
  <si>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</si>
  <si>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</si>
  <si>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</si>
  <si>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</si>
  <si>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</si>
  <si>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</si>
  <si>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</si>
  <si>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</si>
  <si>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</si>
  <si>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</si>
  <si>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</si>
  <si>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</si>
  <si>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</si>
  <si>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</si>
  <si>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</si>
  <si>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</si>
  <si>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</si>
  <si>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</si>
  <si>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</si>
  <si>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</si>
  <si>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</si>
  <si>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</si>
  <si>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</si>
  <si>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</si>
  <si>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</si>
  <si>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</si>
  <si>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</si>
  <si>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</si>
  <si>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</si>
  <si>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</si>
  <si>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</si>
  <si>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</si>
  <si>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</si>
  <si>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</si>
  <si>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</si>
  <si>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</si>
  <si>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</si>
  <si>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</si>
  <si>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</si>
  <si>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</si>
  <si>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</si>
  <si>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</si>
  <si>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</si>
  <si>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</si>
  <si>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</si>
  <si>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</si>
  <si>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</si>
  <si>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</si>
  <si>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</si>
  <si>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</si>
  <si>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</si>
  <si>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</si>
  <si>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</si>
  <si>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</si>
  <si>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</si>
  <si>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</si>
  <si>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</si>
  <si>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</si>
  <si>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</si>
  <si>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</si>
  <si>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</si>
  <si>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</si>
  <si>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</si>
  <si>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</si>
  <si>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</si>
  <si>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</si>
  <si>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</si>
  <si>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</si>
  <si>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</si>
  <si>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</si>
  <si>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</si>
  <si>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</si>
  <si>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</si>
  <si>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</si>
  <si>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</si>
  <si>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</si>
  <si>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</si>
  <si>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</si>
  <si>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</si>
  <si>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</si>
  <si>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</si>
  <si>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</si>
  <si>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</si>
  <si>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</si>
  <si>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</si>
  <si>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</si>
  <si>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</si>
  <si>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</si>
  <si>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</si>
  <si>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</si>
  <si>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</si>
  <si>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</si>
  <si>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</si>
  <si>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</si>
  <si>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</si>
  <si>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</si>
  <si>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</si>
  <si>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</si>
  <si>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</si>
  <si>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</si>
  <si>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</si>
  <si>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</si>
  <si>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</si>
  <si>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</si>
  <si>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</si>
  <si>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</si>
  <si>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</si>
  <si>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</si>
  <si>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</si>
  <si>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</si>
  <si>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</si>
  <si>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</si>
  <si>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</si>
  <si>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</si>
  <si>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</si>
  <si>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</si>
  <si>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</si>
  <si>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</si>
  <si>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</si>
  <si>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</si>
  <si>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</si>
  <si>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</si>
  <si>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</si>
  <si>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</si>
  <si>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</si>
  <si>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</si>
  <si>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</si>
  <si>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</si>
  <si>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</si>
  <si>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</si>
  <si>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</si>
  <si>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</si>
  <si>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</si>
  <si>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</si>
  <si>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</si>
  <si>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</si>
  <si>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</si>
  <si>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</si>
  <si>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</si>
  <si>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</si>
  <si>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</si>
  <si>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</si>
  <si>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</si>
  <si>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</si>
  <si>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</si>
  <si>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</si>
  <si>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</si>
  <si>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</si>
  <si>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</si>
  <si>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</si>
  <si>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</si>
  <si>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</si>
  <si>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</si>
  <si>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</si>
  <si>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</si>
  <si>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</si>
  <si>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</si>
  <si>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</si>
  <si>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</si>
  <si>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</si>
  <si>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</si>
  <si>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</si>
  <si>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</si>
  <si>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</si>
  <si>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</si>
  <si>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</si>
  <si>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</si>
  <si>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</si>
  <si>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</si>
  <si>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</si>
  <si>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</si>
  <si>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</si>
  <si>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</si>
  <si>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</si>
  <si>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</si>
  <si>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</si>
  <si>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</si>
  <si>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</si>
  <si>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</si>
  <si>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</si>
  <si>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</si>
  <si>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</si>
  <si>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</si>
  <si>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</si>
  <si>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</si>
  <si>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</si>
  <si>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</si>
  <si>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</si>
  <si>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</si>
  <si>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</si>
  <si>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</si>
  <si>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</si>
  <si>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</si>
  <si>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</si>
  <si>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</si>
  <si>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</si>
  <si>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</si>
  <si>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</si>
  <si>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</si>
  <si>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</si>
  <si>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</si>
  <si>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</si>
  <si>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</si>
  <si>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</si>
  <si>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</si>
  <si>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</si>
  <si>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</si>
  <si>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</si>
  <si>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</si>
  <si>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</si>
  <si>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</si>
  <si>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</si>
  <si>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</si>
  <si>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</si>
  <si>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</si>
  <si>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</si>
  <si>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</si>
  <si>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</si>
  <si>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</si>
  <si>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</si>
  <si>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</si>
  <si>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</si>
  <si>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</si>
  <si>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</si>
  <si>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</si>
  <si>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</si>
  <si>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</si>
  <si>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</si>
  <si>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</si>
  <si>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</si>
  <si>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</si>
  <si>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</si>
  <si>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</si>
  <si>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</si>
  <si>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</si>
  <si>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</si>
  <si>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</si>
  <si>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</si>
  <si>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</si>
  <si>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</si>
  <si>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</si>
  <si>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</si>
  <si>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</si>
  <si>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</si>
  <si>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</si>
  <si>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</si>
  <si>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</si>
  <si>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</si>
  <si>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</si>
  <si>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</si>
  <si>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</si>
  <si>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</si>
  <si>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</si>
  <si>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</si>
  <si>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</si>
  <si>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</si>
  <si>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</si>
  <si>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</si>
  <si>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</si>
  <si>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</si>
  <si>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</si>
  <si>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</si>
  <si>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</si>
  <si>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</si>
  <si>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</si>
  <si>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</si>
  <si>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</si>
  <si>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</si>
  <si>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</si>
  <si>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</si>
  <si>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</si>
  <si>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</si>
  <si>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</si>
  <si>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</si>
  <si>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</si>
  <si>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</si>
  <si>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</si>
  <si>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</si>
  <si>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</si>
  <si>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</si>
  <si>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</si>
  <si>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</si>
  <si>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</si>
  <si>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</si>
  <si>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</si>
  <si>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</si>
  <si>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</si>
  <si>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</si>
  <si>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</si>
  <si>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</si>
  <si>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</si>
  <si>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</si>
  <si>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</si>
  <si>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</si>
  <si>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</si>
  <si>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</si>
  <si>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</si>
  <si>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</si>
  <si>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</si>
  <si>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</si>
  <si>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</si>
  <si>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</si>
  <si>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</si>
  <si>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</si>
  <si>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</si>
  <si>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</si>
  <si>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</si>
  <si>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</si>
  <si>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</si>
  <si>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</si>
  <si>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</si>
  <si>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</si>
  <si>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</si>
  <si>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</si>
  <si>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</si>
  <si>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</si>
  <si>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</si>
  <si>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</si>
  <si>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</si>
  <si>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</si>
  <si>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</si>
  <si>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</si>
  <si>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</si>
  <si>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</si>
  <si>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</si>
  <si>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</si>
  <si>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</si>
  <si>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</si>
  <si>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</si>
  <si>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</si>
  <si>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</si>
  <si>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</si>
  <si>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</si>
  <si>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</si>
  <si>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</si>
  <si>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</si>
  <si>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</si>
  <si>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</si>
  <si>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</si>
  <si>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</si>
  <si>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</si>
  <si>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</si>
  <si>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</si>
  <si>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</si>
  <si>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</si>
  <si>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</si>
  <si>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</si>
  <si>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</si>
  <si>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</si>
  <si>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</si>
  <si>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</si>
  <si>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</si>
  <si>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</si>
  <si>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</si>
  <si>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</si>
  <si>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</si>
  <si>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</si>
  <si>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</si>
  <si>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</si>
  <si>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</si>
  <si>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</si>
  <si>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</si>
  <si>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</si>
  <si>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</si>
  <si>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</si>
  <si>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</si>
  <si>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</si>
  <si>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</si>
  <si>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</si>
  <si>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</si>
  <si>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</si>
  <si>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</si>
  <si>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</si>
  <si>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</si>
  <si>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</si>
  <si>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</si>
  <si>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</si>
  <si>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</si>
  <si>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</si>
  <si>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</si>
  <si>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</si>
  <si>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</si>
  <si>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</si>
  <si>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</si>
  <si>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</si>
  <si>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</si>
  <si>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</si>
  <si>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</si>
  <si>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</si>
  <si>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</si>
  <si>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</si>
  <si>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</si>
  <si>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</si>
  <si>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</si>
  <si>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</si>
  <si>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</si>
  <si>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</si>
  <si>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</si>
  <si>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</si>
  <si>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</si>
  <si>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</si>
  <si>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</si>
  <si>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</si>
  <si>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</si>
  <si>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</si>
  <si>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</si>
  <si>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</si>
  <si>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</si>
  <si>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</si>
  <si>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</si>
  <si>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</si>
  <si>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</si>
  <si>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</si>
  <si>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</si>
  <si>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</si>
  <si>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</si>
  <si>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</si>
  <si>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</si>
  <si>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</si>
  <si>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</si>
  <si>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</si>
  <si>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</si>
  <si>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</si>
  <si>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</si>
  <si>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</si>
  <si>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</si>
  <si>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</si>
  <si>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</si>
  <si>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</si>
  <si>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</si>
  <si>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</si>
  <si>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</si>
  <si>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</si>
  <si>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</si>
  <si>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</si>
  <si>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</si>
  <si>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</si>
  <si>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</si>
  <si>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</si>
  <si>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</si>
  <si>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</si>
  <si>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</si>
  <si>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</si>
  <si>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</si>
  <si>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</si>
  <si>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</si>
  <si>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</si>
  <si>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</si>
  <si>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</si>
  <si>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</si>
  <si>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</si>
  <si>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</si>
  <si>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</si>
  <si>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</si>
  <si>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</si>
  <si>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</si>
  <si>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</si>
  <si>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</si>
  <si>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</si>
  <si>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</si>
  <si>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</si>
  <si>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</si>
  <si>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</si>
  <si>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</si>
  <si>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</si>
  <si>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</si>
  <si>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</si>
  <si>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</si>
  <si>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</si>
  <si>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</si>
  <si>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</si>
  <si>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</si>
  <si>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</si>
  <si>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</si>
  <si>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</si>
  <si>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</si>
  <si>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</si>
  <si>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</si>
  <si>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</si>
  <si>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</si>
  <si>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</si>
  <si>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</si>
  <si>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</si>
  <si>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</si>
  <si>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</si>
  <si>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</si>
  <si>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</si>
  <si>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</si>
  <si>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</si>
  <si>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</si>
  <si>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</si>
  <si>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</si>
  <si>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</si>
  <si>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</si>
  <si>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</si>
  <si>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</si>
  <si>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</si>
  <si>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</si>
  <si>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</si>
  <si>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</si>
  <si>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</si>
  <si>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</si>
  <si>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</si>
  <si>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</si>
  <si>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</si>
  <si>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</si>
  <si>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</si>
  <si>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</si>
  <si>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</si>
  <si>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</si>
  <si>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</si>
  <si>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</si>
  <si>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</si>
  <si>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</si>
  <si>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</si>
  <si>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</si>
  <si>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</si>
  <si>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</si>
  <si>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</si>
  <si>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</si>
  <si>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</si>
  <si>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</si>
  <si>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</si>
  <si>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</si>
  <si>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</si>
  <si>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</si>
  <si>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</si>
  <si>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</si>
  <si>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</si>
  <si>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</si>
  <si>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</si>
  <si>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</si>
  <si>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</si>
  <si>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</si>
  <si>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</si>
  <si>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</si>
  <si>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</si>
  <si>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</si>
  <si>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</si>
  <si>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</si>
  <si>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</si>
  <si>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</si>
  <si>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</si>
  <si>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</si>
  <si>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</si>
  <si>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</si>
  <si>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</si>
  <si>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</si>
  <si>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</si>
  <si>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</si>
  <si>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</si>
  <si>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</si>
  <si>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</si>
  <si>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</si>
  <si>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</si>
  <si>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</si>
  <si>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</si>
  <si>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</si>
  <si>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</si>
  <si>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</si>
  <si>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</si>
  <si>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</si>
  <si>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</si>
  <si>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</si>
  <si>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</si>
  <si>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</si>
  <si>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</si>
  <si>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</si>
  <si>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</si>
  <si>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</si>
  <si>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</si>
  <si>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</si>
  <si>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</si>
  <si>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</si>
  <si>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</si>
  <si>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</si>
  <si>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</si>
  <si>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</si>
  <si>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</si>
  <si>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</si>
  <si>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</si>
  <si>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</si>
  <si>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</si>
  <si>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</si>
  <si>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</si>
  <si>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</si>
  <si>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</si>
  <si>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</si>
  <si>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</si>
  <si>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</si>
  <si>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</si>
  <si>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</si>
  <si>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</si>
  <si>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</si>
  <si>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</si>
  <si>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</si>
  <si>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</si>
  <si>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</si>
  <si>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</si>
  <si>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</si>
  <si>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</si>
  <si>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</si>
  <si>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</si>
  <si>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</si>
  <si>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</si>
  <si>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</si>
  <si>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</si>
  <si>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</si>
  <si>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</si>
  <si>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</si>
  <si>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</si>
  <si>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</si>
  <si>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</si>
  <si>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</si>
  <si>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</si>
  <si>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</si>
  <si>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</si>
  <si>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</si>
  <si>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</si>
  <si>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</si>
  <si>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</si>
  <si>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</si>
  <si>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</si>
  <si>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</si>
  <si>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</si>
  <si>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</si>
  <si>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</si>
  <si>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</si>
  <si>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</si>
  <si>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</si>
  <si>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</si>
  <si>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</si>
  <si>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</si>
  <si>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</si>
  <si>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</si>
  <si>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</si>
  <si>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</si>
  <si>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</si>
  <si>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</si>
  <si>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</si>
  <si>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</si>
  <si>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</si>
  <si>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</si>
  <si>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</si>
  <si>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</si>
  <si>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</si>
  <si>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</si>
  <si>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</si>
  <si>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</si>
  <si>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</si>
  <si>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</si>
  <si>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</si>
  <si>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</si>
  <si>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</si>
  <si>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</si>
  <si>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</si>
  <si>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</si>
  <si>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</si>
  <si>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</si>
  <si>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</si>
  <si>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</si>
  <si>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</si>
  <si>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</si>
  <si>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</si>
  <si>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</si>
  <si>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</si>
  <si>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</si>
  <si>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</si>
  <si>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</si>
  <si>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</si>
  <si>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</si>
  <si>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</si>
  <si>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</si>
  <si>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</si>
  <si>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</si>
  <si>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</si>
  <si>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</si>
  <si>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</si>
  <si>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</si>
  <si>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</si>
  <si>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</si>
  <si>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</si>
  <si>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</si>
  <si>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</si>
  <si>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</si>
  <si>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</si>
  <si>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</si>
  <si>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</si>
  <si>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</si>
  <si>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</si>
  <si>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</si>
  <si>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</si>
  <si>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</si>
  <si>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</si>
  <si>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</si>
  <si>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</si>
  <si>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</si>
  <si>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</si>
  <si>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</si>
  <si>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</si>
  <si>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</si>
  <si>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</si>
  <si>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</si>
  <si>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</si>
  <si>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</si>
  <si>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</si>
  <si>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</si>
  <si>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</si>
  <si>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</si>
  <si>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</si>
  <si>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</si>
  <si>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</si>
  <si>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</si>
  <si>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</si>
  <si>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</si>
  <si>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</si>
  <si>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</si>
  <si>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</si>
  <si>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</si>
  <si>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</si>
  <si>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</si>
  <si>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</si>
  <si>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</si>
  <si>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</si>
  <si>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</si>
  <si>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</si>
  <si>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</si>
  <si>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</si>
  <si>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</si>
  <si>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</si>
  <si>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</si>
  <si>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</si>
  <si>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</si>
  <si>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</si>
  <si>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</si>
  <si>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</si>
  <si>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</si>
  <si>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</si>
  <si>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</si>
  <si>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</si>
  <si>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</si>
  <si>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</si>
  <si>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</si>
  <si>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</si>
  <si>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</si>
  <si>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</si>
  <si>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</si>
  <si>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</si>
  <si>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</si>
  <si>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</si>
  <si>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</si>
  <si>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</si>
  <si>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</si>
  <si>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</si>
  <si>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</si>
  <si>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</si>
  <si>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</si>
  <si>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</si>
  <si>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</si>
  <si>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</si>
  <si>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</si>
  <si>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</si>
  <si>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</si>
  <si>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</si>
  <si>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</si>
  <si>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</si>
  <si>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</si>
  <si>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</si>
  <si>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</si>
  <si>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</si>
  <si>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</si>
  <si>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</si>
  <si>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</si>
  <si>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</si>
  <si>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</si>
  <si>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</si>
  <si>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</si>
  <si>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</si>
  <si>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</si>
  <si>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</si>
  <si>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</si>
  <si>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</si>
  <si>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</si>
  <si>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</si>
  <si>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</si>
  <si>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</si>
  <si>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</si>
  <si>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</si>
  <si>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</si>
  <si>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</si>
  <si>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</si>
  <si>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</si>
  <si>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</si>
  <si>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</si>
  <si>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</si>
  <si>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</si>
  <si>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</si>
  <si>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</si>
  <si>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</si>
  <si>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</si>
  <si>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</si>
  <si>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</si>
  <si>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</si>
  <si>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</si>
  <si>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</si>
  <si>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</si>
  <si>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</si>
  <si>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</si>
  <si>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</si>
  <si>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</si>
  <si>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</si>
  <si>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</si>
  <si>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</si>
  <si>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</si>
  <si>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</si>
  <si>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</si>
  <si>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</si>
  <si>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</si>
  <si>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</si>
  <si>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</si>
  <si>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</si>
  <si>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</si>
  <si>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</si>
  <si>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</si>
  <si>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</si>
  <si>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</si>
  <si>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</si>
  <si>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</si>
  <si>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</si>
  <si>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</si>
  <si>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</si>
  <si>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</si>
  <si>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</si>
  <si>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</si>
  <si>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</si>
  <si>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</si>
  <si>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</si>
  <si>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</si>
  <si>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</si>
  <si>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</si>
  <si>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</si>
  <si>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</si>
  <si>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</si>
  <si>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</si>
  <si>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</si>
  <si>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</si>
  <si>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</si>
  <si>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</si>
  <si>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</si>
  <si>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</si>
  <si>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</si>
  <si>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</si>
  <si>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</si>
  <si>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</si>
  <si>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</si>
  <si>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</si>
  <si>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</si>
  <si>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</si>
  <si>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</si>
  <si>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</si>
  <si>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</si>
  <si>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</si>
  <si>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</si>
  <si>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</si>
  <si>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</si>
  <si>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</si>
  <si>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</si>
  <si>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</si>
  <si>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</si>
  <si>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</si>
  <si>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</si>
  <si>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</si>
  <si>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</si>
  <si>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</si>
  <si>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</si>
  <si>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</si>
  <si>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</si>
  <si>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</si>
  <si>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</si>
  <si>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</si>
  <si>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</si>
  <si>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</si>
  <si>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</si>
  <si>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</si>
  <si>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</si>
  <si>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</si>
  <si>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</si>
  <si>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</si>
  <si>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</si>
  <si>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</si>
  <si>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</si>
  <si>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</si>
  <si>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</si>
  <si>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</si>
  <si>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</si>
  <si>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</si>
  <si>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</si>
  <si>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</si>
  <si>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</si>
  <si>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</si>
  <si>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</si>
  <si>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</si>
  <si>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</si>
  <si>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</si>
  <si>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</si>
  <si>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</si>
  <si>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</si>
  <si>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</si>
  <si>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</si>
  <si>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</si>
  <si>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</si>
  <si>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</si>
  <si>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</si>
  <si>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</si>
  <si>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</si>
  <si>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</si>
  <si>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</si>
  <si>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</si>
  <si>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</si>
  <si>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</si>
  <si>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</si>
  <si>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</si>
  <si>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</si>
  <si>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</si>
  <si>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</si>
  <si>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</si>
  <si>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</si>
  <si>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</si>
  <si>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</si>
  <si>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</si>
  <si>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</si>
  <si>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</si>
  <si>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</si>
  <si>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</si>
  <si>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</si>
  <si>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</si>
  <si>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</si>
  <si>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</si>
  <si>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</si>
  <si>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</si>
  <si>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</si>
  <si>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</si>
  <si>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</si>
  <si>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</si>
  <si>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</si>
  <si>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</si>
  <si>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</si>
  <si>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</si>
  <si>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</si>
  <si>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</si>
  <si>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</si>
  <si>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</si>
  <si>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</si>
  <si>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</si>
  <si>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</si>
  <si>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</si>
  <si>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</si>
  <si>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</si>
  <si>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</si>
  <si>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</si>
  <si>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</si>
  <si>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</si>
  <si>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</si>
  <si>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</si>
  <si>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</si>
  <si>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</si>
  <si>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</si>
  <si>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</si>
  <si>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</si>
  <si>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</si>
  <si>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</si>
  <si>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</si>
  <si>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</si>
  <si>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</si>
  <si>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</si>
  <si>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</si>
  <si>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</si>
  <si>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</si>
  <si>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</si>
  <si>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</si>
  <si>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</si>
  <si>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</si>
  <si>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</si>
  <si>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</si>
  <si>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</si>
  <si>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</si>
  <si>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</si>
  <si>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</si>
  <si>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</si>
  <si>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</si>
  <si>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</si>
  <si>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</si>
  <si>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</si>
  <si>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</si>
  <si>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</si>
  <si>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</si>
  <si>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</si>
  <si>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</si>
  <si>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</si>
  <si>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</si>
  <si>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</si>
  <si>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</si>
  <si>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</si>
  <si>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</si>
  <si>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</si>
  <si>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</si>
  <si>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</si>
  <si>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</si>
  <si>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</si>
  <si>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</si>
  <si>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</si>
  <si>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</si>
  <si>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</si>
  <si>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</si>
  <si>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</si>
  <si>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</si>
  <si>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</si>
  <si>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</si>
  <si>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</si>
  <si>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</si>
  <si>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</si>
  <si>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</si>
  <si>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</si>
  <si>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</si>
  <si>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</si>
  <si>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</si>
  <si>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</si>
  <si>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</si>
  <si>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</si>
  <si>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</si>
  <si>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</si>
  <si>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</si>
  <si>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</si>
  <si>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</si>
  <si>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</si>
  <si>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</si>
  <si>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</si>
  <si>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</si>
  <si>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</si>
  <si>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</si>
  <si>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</si>
  <si>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</si>
  <si>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</si>
  <si>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</si>
  <si>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</si>
  <si>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</si>
  <si>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</si>
  <si>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</si>
  <si>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</si>
  <si>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</si>
  <si>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</si>
  <si>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</si>
  <si>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</si>
  <si>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</si>
  <si>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</si>
  <si>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</si>
  <si>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</si>
  <si>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</si>
  <si>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</si>
  <si>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</si>
  <si>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</si>
  <si>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</si>
  <si>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</si>
  <si>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</si>
  <si>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</si>
  <si>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</si>
  <si>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</si>
  <si>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</si>
  <si>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</si>
  <si>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</si>
  <si>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</si>
  <si>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</si>
  <si>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</si>
  <si>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</si>
  <si>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</si>
  <si>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</si>
  <si>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</si>
  <si>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</si>
  <si>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</si>
  <si>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</si>
  <si>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</si>
  <si>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</si>
  <si>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</si>
  <si>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</si>
  <si>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</si>
  <si>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</si>
  <si>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</si>
  <si>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</si>
  <si>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</si>
  <si>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</si>
  <si>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</si>
  <si>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</si>
  <si>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</si>
  <si>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</si>
  <si>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</si>
  <si>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</si>
  <si>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</si>
  <si>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</si>
  <si>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</si>
  <si>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</si>
  <si>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</si>
  <si>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</si>
  <si>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</si>
  <si>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</si>
  <si>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</si>
  <si>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</si>
  <si>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</si>
  <si>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</si>
  <si>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</si>
  <si>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</si>
  <si>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</si>
  <si>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</si>
  <si>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</si>
  <si>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</si>
  <si>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</si>
  <si>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</si>
  <si>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</si>
  <si>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</si>
  <si>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</si>
  <si>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</si>
  <si>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</si>
  <si>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</si>
  <si>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</si>
  <si>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</si>
  <si>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</si>
  <si>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</si>
  <si>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</si>
  <si>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</si>
  <si>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</si>
  <si>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</si>
  <si>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</si>
  <si>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</si>
  <si>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</si>
  <si>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</si>
  <si>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</si>
  <si>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</si>
  <si>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</si>
  <si>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</si>
  <si>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</si>
  <si>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</si>
  <si>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</si>
  <si>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</si>
  <si>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</si>
  <si>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</si>
  <si>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</si>
  <si>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</si>
  <si>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</si>
  <si>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</si>
  <si>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</si>
  <si>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</si>
  <si>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</si>
  <si>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</si>
  <si>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</si>
  <si>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</si>
  <si>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</si>
  <si>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</si>
  <si>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</si>
  <si>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</si>
  <si>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</si>
  <si>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</si>
  <si>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</si>
  <si>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</si>
  <si>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</si>
  <si>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</si>
  <si>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</si>
  <si>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</si>
  <si>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</si>
  <si>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</si>
  <si>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</si>
  <si>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</si>
  <si>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</si>
  <si>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</si>
  <si>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</si>
  <si>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</si>
  <si>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</si>
  <si>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</si>
  <si>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</si>
  <si>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</si>
  <si>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</si>
  <si>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</si>
  <si>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</si>
  <si>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</si>
  <si>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</si>
  <si>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</si>
  <si>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</si>
  <si>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</si>
  <si>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</si>
  <si>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</si>
  <si>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</si>
  <si>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</si>
  <si>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</si>
  <si>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</si>
  <si>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</si>
  <si>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</si>
  <si>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</si>
  <si>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</si>
  <si>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</si>
  <si>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</si>
  <si>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</si>
  <si>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</si>
  <si>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</si>
  <si>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</si>
  <si>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</si>
  <si>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</si>
  <si>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</si>
  <si>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</si>
  <si>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</si>
  <si>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</si>
  <si>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</si>
  <si>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</si>
  <si>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</si>
  <si>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</si>
  <si>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</si>
  <si>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</si>
  <si>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</si>
  <si>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</si>
  <si>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</si>
  <si>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</si>
  <si>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</si>
  <si>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</si>
  <si>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</si>
  <si>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</si>
  <si>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</si>
  <si>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</si>
  <si>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</si>
  <si>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</si>
  <si>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</si>
  <si>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</si>
  <si>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</si>
  <si>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</si>
  <si>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</si>
  <si>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</si>
  <si>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</si>
  <si>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</si>
  <si>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</si>
  <si>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</si>
  <si>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</si>
  <si>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</si>
  <si>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</si>
  <si>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</si>
  <si>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</si>
  <si>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</si>
  <si>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</si>
  <si>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</si>
  <si>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</si>
  <si>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</si>
  <si>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</si>
  <si>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</si>
  <si>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</si>
  <si>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</si>
  <si>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</si>
  <si>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</si>
  <si>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</si>
  <si>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</si>
  <si>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</si>
  <si>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</si>
  <si>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</si>
  <si>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</si>
  <si>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</si>
  <si>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</si>
  <si>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</si>
  <si>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</si>
  <si>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</si>
  <si>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</si>
  <si>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</si>
  <si>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</si>
  <si>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</si>
  <si>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</si>
  <si>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</si>
  <si>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</si>
  <si>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</si>
  <si>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</si>
  <si>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</si>
  <si>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</si>
  <si>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</si>
  <si>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</si>
  <si>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</si>
  <si>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</si>
  <si>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</si>
  <si>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</si>
  <si>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</si>
  <si>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</si>
  <si>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</si>
  <si>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</si>
  <si>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</si>
  <si>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</si>
  <si>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</si>
  <si>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</si>
  <si>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</si>
  <si>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</si>
  <si>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</si>
  <si>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</si>
  <si>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</si>
  <si>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</si>
  <si>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</si>
  <si>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</si>
  <si>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</si>
  <si>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</si>
  <si>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</si>
  <si>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</si>
  <si>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</si>
  <si>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</si>
  <si>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</si>
  <si>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</si>
  <si>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</si>
  <si>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</si>
  <si>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</si>
  <si>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</si>
  <si>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</si>
  <si>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</si>
  <si>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</si>
  <si>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</si>
  <si>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</si>
  <si>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</si>
  <si>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</si>
  <si>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</si>
  <si>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</si>
  <si>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</si>
  <si>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</si>
  <si>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</si>
  <si>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</si>
  <si>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</si>
  <si>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</si>
  <si>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</si>
  <si>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</si>
  <si>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</si>
  <si>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</si>
  <si>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</si>
  <si>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</si>
  <si>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</si>
  <si>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</si>
  <si>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</si>
  <si>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</si>
  <si>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</si>
  <si>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</si>
  <si>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</si>
  <si>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</si>
  <si>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</si>
  <si>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</si>
  <si>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</si>
  <si>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</si>
  <si>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</si>
  <si>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</si>
  <si>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</si>
  <si>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</si>
  <si>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</si>
  <si>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</si>
  <si>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</si>
  <si>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</si>
  <si>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</si>
  <si>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</si>
  <si>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</si>
  <si>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</si>
  <si>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</si>
  <si>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</si>
  <si>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</si>
  <si>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</si>
  <si>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</si>
  <si>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</si>
  <si>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</si>
  <si>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</si>
  <si>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</si>
  <si>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</si>
  <si>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</si>
  <si>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</si>
  <si>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</si>
  <si>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</si>
  <si>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</si>
  <si>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</si>
  <si>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</si>
  <si>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</si>
  <si>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</si>
  <si>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</si>
  <si>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</si>
  <si>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</si>
  <si>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</si>
  <si>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</si>
  <si>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</si>
  <si>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</si>
  <si>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</si>
  <si>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</si>
  <si>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</si>
  <si>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</si>
  <si>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</si>
  <si>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</si>
  <si>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</si>
  <si>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</si>
  <si>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</si>
  <si>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</si>
  <si>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</si>
  <si>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</si>
  <si>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</si>
  <si>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</si>
  <si>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</si>
  <si>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</si>
  <si>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</si>
  <si>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</si>
  <si>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</si>
  <si>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</si>
  <si>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</si>
  <si>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</si>
  <si>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</si>
  <si>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</si>
  <si>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</si>
  <si>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</si>
  <si>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</si>
  <si>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</si>
  <si>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</si>
  <si>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</si>
  <si>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</si>
  <si>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</si>
  <si>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</si>
  <si>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</si>
  <si>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</si>
  <si>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</si>
  <si>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</si>
  <si>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</si>
  <si>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</si>
  <si>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</si>
  <si>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</si>
  <si>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</si>
  <si>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</si>
  <si>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</si>
  <si>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</si>
  <si>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</si>
  <si>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</si>
  <si>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</si>
  <si>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</si>
  <si>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</si>
  <si>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</si>
  <si>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</si>
  <si>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</si>
  <si>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</si>
  <si>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</si>
  <si>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</si>
  <si>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</si>
  <si>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</si>
  <si>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</si>
  <si>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</si>
  <si>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</si>
  <si>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</si>
  <si>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</si>
  <si>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</si>
  <si>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</si>
  <si>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</si>
  <si>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</si>
  <si>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</si>
  <si>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</si>
  <si>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</si>
  <si>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</si>
  <si>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</si>
  <si>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</si>
  <si>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</si>
  <si>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</si>
  <si>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</si>
  <si>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</si>
  <si>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</si>
  <si>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</si>
  <si>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</si>
  <si>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</si>
  <si>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</si>
  <si>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</si>
  <si>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</si>
  <si>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</si>
  <si>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</si>
  <si>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</si>
  <si>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</si>
  <si>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</si>
  <si>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</si>
  <si>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</si>
  <si>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</si>
  <si>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</si>
  <si>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</si>
  <si>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</si>
  <si>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</si>
  <si>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</si>
  <si>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</si>
  <si>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</si>
  <si>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</si>
  <si>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</si>
  <si>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</si>
  <si>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</si>
  <si>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</si>
  <si>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</si>
  <si>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</si>
  <si>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</si>
  <si>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</si>
  <si>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</si>
  <si>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</si>
  <si>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</si>
  <si>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</si>
  <si>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</si>
  <si>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</si>
  <si>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</si>
  <si>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</si>
  <si>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</si>
  <si>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</si>
  <si>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</si>
  <si>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</si>
  <si>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</si>
  <si>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</si>
  <si>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</si>
  <si>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</si>
  <si>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</si>
  <si>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</si>
  <si>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</si>
  <si>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</si>
  <si>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</si>
  <si>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</si>
  <si>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</si>
  <si>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</si>
  <si>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</si>
  <si>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</si>
  <si>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</si>
  <si>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</si>
  <si>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</si>
  <si>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</si>
  <si>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</si>
  <si>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</si>
  <si>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</si>
  <si>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</si>
  <si>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</si>
  <si>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</si>
  <si>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</si>
  <si>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</si>
  <si>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</si>
  <si>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</si>
  <si>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</si>
  <si>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</si>
  <si>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</si>
  <si>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</si>
  <si>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</si>
  <si>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</si>
  <si>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</si>
  <si>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</si>
  <si>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</si>
  <si>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</si>
  <si>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</si>
  <si>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</si>
  <si>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</si>
  <si>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</si>
  <si>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</si>
  <si>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</si>
  <si>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</si>
  <si>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</si>
  <si>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</si>
  <si>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</si>
  <si>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</si>
  <si>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</si>
  <si>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</si>
  <si>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</si>
  <si>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</si>
  <si>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</si>
  <si>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</si>
  <si>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</si>
  <si>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</si>
  <si>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</si>
  <si>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</si>
  <si>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</si>
  <si>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</si>
  <si>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</si>
  <si>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</si>
  <si>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</si>
  <si>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</si>
  <si>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</si>
  <si>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</si>
  <si>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</si>
  <si>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</si>
  <si>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</si>
  <si>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</si>
  <si>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</si>
  <si>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</si>
  <si>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</si>
  <si>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</si>
  <si>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</si>
  <si>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</si>
  <si>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</si>
  <si>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</si>
  <si>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</si>
  <si>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</si>
  <si>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</si>
  <si>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</si>
  <si>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</si>
  <si>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</si>
  <si>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</si>
  <si>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</si>
  <si>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</si>
  <si>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</si>
  <si>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</si>
  <si>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</si>
  <si>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</si>
  <si>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</si>
  <si>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</si>
  <si>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</si>
  <si>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</si>
  <si>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</si>
  <si>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</si>
  <si>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</si>
  <si>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</si>
  <si>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</si>
  <si>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</si>
  <si>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</si>
  <si>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</si>
  <si>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</si>
  <si>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</si>
  <si>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</si>
  <si>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</si>
  <si>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</si>
  <si>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</si>
  <si>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</si>
  <si>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</si>
  <si>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</si>
  <si>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</si>
  <si>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</si>
  <si>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</si>
  <si>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</si>
  <si>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</si>
  <si>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</si>
  <si>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</si>
  <si>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</si>
  <si>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</si>
  <si>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</si>
  <si>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</si>
  <si>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</si>
  <si>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</si>
  <si>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</si>
  <si>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</si>
  <si>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</si>
  <si>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</si>
  <si>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</si>
  <si>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</si>
  <si>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</si>
  <si>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</si>
  <si>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</si>
  <si>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</si>
  <si>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</si>
  <si>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</si>
  <si>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</si>
  <si>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</si>
  <si>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</si>
  <si>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</si>
  <si>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</si>
  <si>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</si>
  <si>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</si>
  <si>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</si>
  <si>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</si>
  <si>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</si>
  <si>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</si>
  <si>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</si>
  <si>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</si>
  <si>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</si>
  <si>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</si>
  <si>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</si>
  <si>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</si>
  <si>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</si>
  <si>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</si>
  <si>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</si>
  <si>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</si>
  <si>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</si>
  <si>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</si>
  <si>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</si>
  <si>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</si>
  <si>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</si>
  <si>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</si>
  <si>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</si>
  <si>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</si>
  <si>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</si>
  <si>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</si>
  <si>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</si>
  <si>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</si>
  <si>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</si>
  <si>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</si>
  <si>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</si>
  <si>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</si>
  <si>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</si>
  <si>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</si>
  <si>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</si>
  <si>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</si>
  <si>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</si>
  <si>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</si>
  <si>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</si>
  <si>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</si>
  <si>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</si>
  <si>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</si>
  <si>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</si>
  <si>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</si>
  <si>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</si>
  <si>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</si>
  <si>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</si>
  <si>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</si>
  <si>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</si>
  <si>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</si>
  <si>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</si>
  <si>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</si>
  <si>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</si>
  <si>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</si>
  <si>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</si>
  <si>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</si>
  <si>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</si>
  <si>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</si>
  <si>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</si>
  <si>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</si>
  <si>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</si>
  <si>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</si>
  <si>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</si>
  <si>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</si>
  <si>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</si>
  <si>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</si>
  <si>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</si>
  <si>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</si>
  <si>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</si>
  <si>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</si>
  <si>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</si>
  <si>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</si>
  <si>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</si>
  <si>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</si>
  <si>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</si>
  <si>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</si>
  <si>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</si>
  <si>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</si>
  <si>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</si>
  <si>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</si>
  <si>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</si>
  <si>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</si>
  <si>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</si>
  <si>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</si>
  <si>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</si>
  <si>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</si>
  <si>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</si>
  <si>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</si>
  <si>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</si>
  <si>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</si>
  <si>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</si>
  <si>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</si>
  <si>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</si>
  <si>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</si>
  <si>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</si>
  <si>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</si>
  <si>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</si>
  <si>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</si>
  <si>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</si>
  <si>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</si>
  <si>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</si>
  <si>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</si>
  <si>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</si>
  <si>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</si>
  <si>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</si>
  <si>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</si>
  <si>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</si>
  <si>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</si>
  <si>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</si>
  <si>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</si>
  <si>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</si>
  <si>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</si>
  <si>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</si>
  <si>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</si>
  <si>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</si>
  <si>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</si>
  <si>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</si>
  <si>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</si>
  <si>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</si>
  <si>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</si>
  <si>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</si>
  <si>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</si>
  <si>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</si>
  <si>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</si>
  <si>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</si>
  <si>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</si>
  <si>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</si>
  <si>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</si>
  <si>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</si>
  <si>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</si>
  <si>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</si>
  <si>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</si>
  <si>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</si>
  <si>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</si>
  <si>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</si>
  <si>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</si>
  <si>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</si>
  <si>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</si>
  <si>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</si>
  <si>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</si>
  <si>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</si>
  <si>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</si>
  <si>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</si>
  <si>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</si>
  <si>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</si>
  <si>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</si>
  <si>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</si>
  <si>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</si>
  <si>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</si>
  <si>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</si>
  <si>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</si>
  <si>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</si>
  <si>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</si>
  <si>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</si>
  <si>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</si>
  <si>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</si>
  <si>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</si>
  <si>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</si>
  <si>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</si>
  <si>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</si>
  <si>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</si>
  <si>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</si>
  <si>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</si>
  <si>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</si>
  <si>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</si>
  <si>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</si>
  <si>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</si>
  <si>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</si>
  <si>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</si>
  <si>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</si>
  <si>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</si>
  <si>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</si>
  <si>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</si>
  <si>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</si>
  <si>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</si>
  <si>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</si>
  <si>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</si>
  <si>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</si>
  <si>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</si>
  <si>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</si>
  <si>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</si>
  <si>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</si>
  <si>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</si>
  <si>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</si>
  <si>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</si>
  <si>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</si>
  <si>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</si>
  <si>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</si>
  <si>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</si>
  <si>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</si>
  <si>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</si>
  <si>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</si>
  <si>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</si>
  <si>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</si>
  <si>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</si>
  <si>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</si>
  <si>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</si>
  <si>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</si>
  <si>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</si>
  <si>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</si>
  <si>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</si>
  <si>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</si>
  <si>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</si>
  <si>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</si>
  <si>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</si>
  <si>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</si>
  <si>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</si>
  <si>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</si>
  <si>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</si>
  <si>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</si>
  <si>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</si>
  <si>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</si>
  <si>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</si>
  <si>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</si>
  <si>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</si>
  <si>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</si>
  <si>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</si>
  <si>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</si>
  <si>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</si>
  <si>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</si>
  <si>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</si>
  <si>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</si>
  <si>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</si>
  <si>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</si>
  <si>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</si>
  <si>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</si>
  <si>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</si>
  <si>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</si>
  <si>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</si>
  <si>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</si>
  <si>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</si>
  <si>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</si>
  <si>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</si>
  <si>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</si>
  <si>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</si>
  <si>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</si>
  <si>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</si>
  <si>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</si>
  <si>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</si>
  <si>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</si>
  <si>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</si>
  <si>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</si>
  <si>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</si>
  <si>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</si>
  <si>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</si>
  <si>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</si>
  <si>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</si>
  <si>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</si>
  <si>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</si>
  <si>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</si>
  <si>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</si>
  <si>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</si>
  <si>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</si>
  <si>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</si>
  <si>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</si>
  <si>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</si>
  <si>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</si>
  <si>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</si>
  <si>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</si>
  <si>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</si>
  <si>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</si>
  <si>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</si>
  <si>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</si>
  <si>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</si>
  <si>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</si>
  <si>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</si>
  <si>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</si>
  <si>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</si>
  <si>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</si>
  <si>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</si>
  <si>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</si>
  <si>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</si>
  <si>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</si>
  <si>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</si>
  <si>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</si>
  <si>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</si>
  <si>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</si>
  <si>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</si>
  <si>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</si>
  <si>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</si>
  <si>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</si>
  <si>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</si>
  <si>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</si>
  <si>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</si>
  <si>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</si>
  <si>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</si>
  <si>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</si>
  <si>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</si>
  <si>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</si>
  <si>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</si>
  <si>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</si>
  <si>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</si>
  <si>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</si>
  <si>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</si>
  <si>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</si>
  <si>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</si>
  <si>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</si>
  <si>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</si>
  <si>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</si>
  <si>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</si>
  <si>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</si>
  <si>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</si>
  <si>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</si>
  <si>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</si>
  <si>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</si>
  <si>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</si>
  <si>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</si>
  <si>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</si>
  <si>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</si>
  <si>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</si>
  <si>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</si>
  <si>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</si>
  <si>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</si>
  <si>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</si>
  <si>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</si>
  <si>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</si>
  <si>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</si>
  <si>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</si>
  <si>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</si>
  <si>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</si>
  <si>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</si>
  <si>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</si>
  <si>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</si>
  <si>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</si>
  <si>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</si>
  <si>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</si>
  <si>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</si>
  <si>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</si>
  <si>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</si>
  <si>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</si>
  <si>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</si>
  <si>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</si>
  <si>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</si>
  <si>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</si>
  <si>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</si>
  <si>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</si>
  <si>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</si>
  <si>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</si>
  <si>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</si>
  <si>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</si>
  <si>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</si>
  <si>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</si>
  <si>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</si>
  <si>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</si>
  <si>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</si>
  <si>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</si>
  <si>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</si>
  <si>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</si>
  <si>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</si>
  <si>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</si>
  <si>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</si>
  <si>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</si>
  <si>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</si>
  <si>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</si>
  <si>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</si>
  <si>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</si>
  <si>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</si>
  <si>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</si>
  <si>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</si>
  <si>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</si>
  <si>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</si>
  <si>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</si>
  <si>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</si>
  <si>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</si>
  <si>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</si>
  <si>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</si>
  <si>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</si>
  <si>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</si>
  <si>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</si>
  <si>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</si>
  <si>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</si>
  <si>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</si>
  <si>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</si>
  <si>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</si>
  <si>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</si>
  <si>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</si>
  <si>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</si>
  <si>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</si>
  <si>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</si>
  <si>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</si>
  <si>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</si>
  <si>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</si>
  <si>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</si>
  <si>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</si>
  <si>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</si>
  <si>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</si>
  <si>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</si>
  <si>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</si>
  <si>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</si>
  <si>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</si>
  <si>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</si>
  <si>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</si>
  <si>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</si>
  <si>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</si>
  <si>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</si>
  <si>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</si>
  <si>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</si>
  <si>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</si>
  <si>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</si>
  <si>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</si>
  <si>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</si>
  <si>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</si>
  <si>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</si>
  <si>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</si>
  <si>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</si>
  <si>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</si>
  <si>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</si>
  <si>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</si>
  <si>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</si>
  <si>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</si>
  <si>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</si>
  <si>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</si>
  <si>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</si>
  <si>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</si>
  <si>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</si>
  <si>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</si>
  <si>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</si>
  <si>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</si>
  <si>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</si>
  <si>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</si>
  <si>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</si>
  <si>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</si>
  <si>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</si>
  <si>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</si>
  <si>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</si>
  <si>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</si>
  <si>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</si>
  <si>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</si>
  <si>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</si>
  <si>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</si>
  <si>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</si>
  <si>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</si>
  <si>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</si>
  <si>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</si>
  <si>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</si>
  <si>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</si>
  <si>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</si>
  <si>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</si>
  <si>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</si>
  <si>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</si>
  <si>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</si>
  <si>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</si>
  <si>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</si>
  <si>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</si>
  <si>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</si>
  <si>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</si>
  <si>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</si>
  <si>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</si>
  <si>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</si>
  <si>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</si>
  <si>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</si>
  <si>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</si>
  <si>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</si>
  <si>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</si>
  <si>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</si>
  <si>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</si>
  <si>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</si>
  <si>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</si>
  <si>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</si>
  <si>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</si>
  <si>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</si>
  <si>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</si>
  <si>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</si>
  <si>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</si>
  <si>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</si>
  <si>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</si>
  <si>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</si>
  <si>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</si>
  <si>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</si>
  <si>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</si>
  <si>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</si>
  <si>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</si>
  <si>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</si>
  <si>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</si>
  <si>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</si>
  <si>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</si>
  <si>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</si>
  <si>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</si>
  <si>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</si>
  <si>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</si>
  <si>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</si>
  <si>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</si>
  <si>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</si>
  <si>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</si>
  <si>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</si>
  <si>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</si>
  <si>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</si>
  <si>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</si>
  <si>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</si>
  <si>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</si>
  <si>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</si>
  <si>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</si>
  <si>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</si>
  <si>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</si>
  <si>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</si>
  <si>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</si>
  <si>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</si>
  <si>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</si>
  <si>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</si>
  <si>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</si>
  <si>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</si>
  <si>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</si>
  <si>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</si>
  <si>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</si>
  <si>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</si>
  <si>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</si>
  <si>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</si>
  <si>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</si>
  <si>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</si>
  <si>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</si>
  <si>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</si>
  <si>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</si>
  <si>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</si>
  <si>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</si>
  <si>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</si>
  <si>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</si>
  <si>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</si>
  <si>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</si>
  <si>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</si>
  <si>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</si>
  <si>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</si>
  <si>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</si>
  <si>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</si>
  <si>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</si>
  <si>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</si>
  <si>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</si>
  <si>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</si>
  <si>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</si>
  <si>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</si>
  <si>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</si>
  <si>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</si>
  <si>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</si>
  <si>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</si>
  <si>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</si>
  <si>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</si>
  <si>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</si>
  <si>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</si>
  <si>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</si>
  <si>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</si>
  <si>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</si>
  <si>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</si>
  <si>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</si>
  <si>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</si>
  <si>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</si>
  <si>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</si>
  <si>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</si>
  <si>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</si>
  <si>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</si>
  <si>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</si>
  <si>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</si>
  <si>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</si>
  <si>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</si>
  <si>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</si>
  <si>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</si>
  <si>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</si>
  <si>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</si>
  <si>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</si>
  <si>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</si>
  <si>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</si>
  <si>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</si>
  <si>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</si>
  <si>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</si>
  <si>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</si>
  <si>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</si>
  <si>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</si>
  <si>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</si>
  <si>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</si>
  <si>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</si>
  <si>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</si>
  <si>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</si>
  <si>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</si>
  <si>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</si>
  <si>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</si>
  <si>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</si>
  <si>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</si>
  <si>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</si>
  <si>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</si>
  <si>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</si>
  <si>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</si>
  <si>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</si>
  <si>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</si>
  <si>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</si>
  <si>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</si>
  <si>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</si>
  <si>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</si>
  <si>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</si>
  <si>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</si>
  <si>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</si>
  <si>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</si>
  <si>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</si>
  <si>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</si>
  <si>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</si>
  <si>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</si>
  <si>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</si>
  <si>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</si>
  <si>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</si>
  <si>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</si>
  <si>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</si>
  <si>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</si>
  <si>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</si>
  <si>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</si>
  <si>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</si>
  <si>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</si>
  <si>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</si>
  <si>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</si>
  <si>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</si>
  <si>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</si>
  <si>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</si>
  <si>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</si>
  <si>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</si>
  <si>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</si>
  <si>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</si>
  <si>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</si>
  <si>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</si>
  <si>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</si>
  <si>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</si>
  <si>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</si>
  <si>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</si>
  <si>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</si>
  <si>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</si>
  <si>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</si>
  <si>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</si>
  <si>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</si>
  <si>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</si>
  <si>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</si>
  <si>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</si>
  <si>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</si>
  <si>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</si>
  <si>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</si>
  <si>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</si>
  <si>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</si>
  <si>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</si>
  <si>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</si>
  <si>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</si>
  <si>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</si>
  <si>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</si>
  <si>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</si>
  <si>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</si>
  <si>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</si>
  <si>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</si>
  <si>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</si>
  <si>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</si>
  <si>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</si>
  <si>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</si>
  <si>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</si>
  <si>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</si>
  <si>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</si>
  <si>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</si>
  <si>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</si>
  <si>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</si>
  <si>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</si>
  <si>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</si>
  <si>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</si>
  <si>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</si>
  <si>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</si>
  <si>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</si>
  <si>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</si>
  <si>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</si>
  <si>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</si>
  <si>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</si>
  <si>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</si>
  <si>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</si>
  <si>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</si>
  <si>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</si>
  <si>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</si>
  <si>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</si>
  <si>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</si>
  <si>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</si>
  <si>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</si>
  <si>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</si>
  <si>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</si>
  <si>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</si>
  <si>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</si>
  <si>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</si>
  <si>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</si>
  <si>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</si>
  <si>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</si>
  <si>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</si>
  <si>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</si>
  <si>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</si>
  <si>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</si>
  <si>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</si>
  <si>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</si>
  <si>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</si>
  <si>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</si>
  <si>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</si>
  <si>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</si>
  <si>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</si>
  <si>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</si>
  <si>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</si>
  <si>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</si>
  <si>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</si>
  <si>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</si>
  <si>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</si>
  <si>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</si>
  <si>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</si>
  <si>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</si>
  <si>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</si>
  <si>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</si>
  <si>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</si>
  <si>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</si>
  <si>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</si>
  <si>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</si>
  <si>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</si>
  <si>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</si>
  <si>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</si>
  <si>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</si>
  <si>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</si>
  <si>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</si>
  <si>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</si>
  <si>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</si>
  <si>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</si>
  <si>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</si>
  <si>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</si>
  <si>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</si>
  <si>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</si>
  <si>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</si>
  <si>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</si>
  <si>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</si>
  <si>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</si>
  <si>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</si>
  <si>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</si>
  <si>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</si>
  <si>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</si>
  <si>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</si>
  <si>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</si>
  <si>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</si>
  <si>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</si>
  <si>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</si>
  <si>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</si>
  <si>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</si>
  <si>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</si>
  <si>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</si>
  <si>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</si>
  <si>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</si>
  <si>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</si>
  <si>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</si>
  <si>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</si>
  <si>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</si>
  <si>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</si>
  <si>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</si>
  <si>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</si>
  <si>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</si>
  <si>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</si>
  <si>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</si>
  <si>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</si>
  <si>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</si>
  <si>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</si>
  <si>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</si>
  <si>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</si>
  <si>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</si>
  <si>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</si>
  <si>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</si>
  <si>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</si>
  <si>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</si>
  <si>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</si>
  <si>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</si>
  <si>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</si>
  <si>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</si>
  <si>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</si>
  <si>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</si>
  <si>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</si>
  <si>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</si>
  <si>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</si>
  <si>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</si>
  <si>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</si>
  <si>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</si>
  <si>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</si>
  <si>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</si>
  <si>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</si>
  <si>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</si>
  <si>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</si>
  <si>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</si>
  <si>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</si>
  <si>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</si>
  <si>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</si>
  <si>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</si>
  <si>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</si>
  <si>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</si>
  <si>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</si>
  <si>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</si>
  <si>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</si>
  <si>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</si>
  <si>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</si>
  <si>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</si>
  <si>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</si>
  <si>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</si>
  <si>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</si>
  <si>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</si>
  <si>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</si>
  <si>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</si>
  <si>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</si>
  <si>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</si>
  <si>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</si>
  <si>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</si>
  <si>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</si>
  <si>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</si>
  <si>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</si>
  <si>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</si>
  <si>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</si>
  <si>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</si>
  <si>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</si>
  <si>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</si>
  <si>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</si>
  <si>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</si>
  <si>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</si>
  <si>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</si>
  <si>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</si>
  <si>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</si>
  <si>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</si>
  <si>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</si>
  <si>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</si>
  <si>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</si>
  <si>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</si>
  <si>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</si>
  <si>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</si>
  <si>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</si>
  <si>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</si>
  <si>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</si>
  <si>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</si>
  <si>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</si>
  <si>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</si>
  <si>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</si>
  <si>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</si>
  <si>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</si>
  <si>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</si>
  <si>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</si>
  <si>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</si>
  <si>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</si>
  <si>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</si>
  <si>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</si>
  <si>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</si>
  <si>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</si>
  <si>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</si>
  <si>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</si>
  <si>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</si>
  <si>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</si>
  <si>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</si>
  <si>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</si>
  <si>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</si>
  <si>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</si>
  <si>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</si>
  <si>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</si>
  <si>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</si>
  <si>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</si>
  <si>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</si>
  <si>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</si>
  <si>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</si>
  <si>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</si>
  <si>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</si>
  <si>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</si>
  <si>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</si>
  <si>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</si>
  <si>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</si>
  <si>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</si>
  <si>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</si>
  <si>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</si>
  <si>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</si>
  <si>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</si>
  <si>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</si>
  <si>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</si>
  <si>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</si>
  <si>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</si>
  <si>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</si>
  <si>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</si>
  <si>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</si>
  <si>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</si>
  <si>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</si>
  <si>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</si>
  <si>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</si>
  <si>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</si>
  <si>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</si>
  <si>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</si>
  <si>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</si>
  <si>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</si>
  <si>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</si>
  <si>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</si>
  <si>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</si>
  <si>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</si>
  <si>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</si>
  <si>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</si>
  <si>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</si>
  <si>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</si>
  <si>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</si>
  <si>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</si>
  <si>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</si>
  <si>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</si>
  <si>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</si>
  <si>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</si>
  <si>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</si>
  <si>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</si>
  <si>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</si>
  <si>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</si>
  <si>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</si>
  <si>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</si>
  <si>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</si>
  <si>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</si>
  <si>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</si>
  <si>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</si>
  <si>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</si>
  <si>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</si>
  <si>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</si>
  <si>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</si>
  <si>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</si>
  <si>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</si>
  <si>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</si>
  <si>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</si>
  <si>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</si>
  <si>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</si>
  <si>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</si>
  <si>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</si>
  <si>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</si>
  <si>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</si>
  <si>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</si>
  <si>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</si>
  <si>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</si>
  <si>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</si>
  <si>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</si>
  <si>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</si>
  <si>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</si>
  <si>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</si>
  <si>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</si>
  <si>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</si>
  <si>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</si>
  <si>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</si>
  <si>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</si>
  <si>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</si>
  <si>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</si>
  <si>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</si>
  <si>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</si>
  <si>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</si>
  <si>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</si>
  <si>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</si>
  <si>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</si>
  <si>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</si>
  <si>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</si>
  <si>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</si>
  <si>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</si>
  <si>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</si>
  <si>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</si>
  <si>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</si>
  <si>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</si>
  <si>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</si>
  <si>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</si>
  <si>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</si>
  <si>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</si>
  <si>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</si>
  <si>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</si>
  <si>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</si>
  <si>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</si>
  <si>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</si>
  <si>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</si>
  <si>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</si>
  <si>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</si>
  <si>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</si>
  <si>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</si>
  <si>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</si>
  <si>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</si>
  <si>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</si>
  <si>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</si>
  <si>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</si>
  <si>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</si>
  <si>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</si>
  <si>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</si>
  <si>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</si>
  <si>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</si>
  <si>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</si>
  <si>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</si>
  <si>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</si>
  <si>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</si>
  <si>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</si>
  <si>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</si>
  <si>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</si>
  <si>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</si>
  <si>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</si>
  <si>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</si>
  <si>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</si>
  <si>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</si>
  <si>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</si>
  <si>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</si>
  <si>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</si>
  <si>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</si>
  <si>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</si>
  <si>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</si>
  <si>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</si>
  <si>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</si>
  <si>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</si>
  <si>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</si>
  <si>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</si>
  <si>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</si>
  <si>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</si>
  <si>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</si>
  <si>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</si>
  <si>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</si>
  <si>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</si>
  <si>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</si>
  <si>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</si>
  <si>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</si>
  <si>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</si>
  <si>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</si>
  <si>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</si>
  <si>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</si>
  <si>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</si>
  <si>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</si>
  <si>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</si>
  <si>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</si>
  <si>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</si>
  <si>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</si>
  <si>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</si>
  <si>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</si>
  <si>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</si>
  <si>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</si>
  <si>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</si>
  <si>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</si>
  <si>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</si>
  <si>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</si>
  <si>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</si>
  <si>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</si>
  <si>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</si>
  <si>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</si>
  <si>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</si>
  <si>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</si>
  <si>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</si>
  <si>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</si>
  <si>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</si>
  <si>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</si>
  <si>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</si>
  <si>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</si>
  <si>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</si>
  <si>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</si>
  <si>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</si>
  <si>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</si>
  <si>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</si>
  <si>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</si>
  <si>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</si>
  <si>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</si>
  <si>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</si>
  <si>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</si>
  <si>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</si>
  <si>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</si>
  <si>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</si>
  <si>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</si>
  <si>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</si>
  <si>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</si>
  <si>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</si>
  <si>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</si>
  <si>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</si>
  <si>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</si>
  <si>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</si>
  <si>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</si>
  <si>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</si>
  <si>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</si>
  <si>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</si>
  <si>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</si>
  <si>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</si>
  <si>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</si>
  <si>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</si>
  <si>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</si>
  <si>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</si>
  <si>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</si>
  <si>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</si>
  <si>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</si>
  <si>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</si>
  <si>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</si>
  <si>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</si>
  <si>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</si>
  <si>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</si>
  <si>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</si>
  <si>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</si>
  <si>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</si>
  <si>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</si>
  <si>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</si>
  <si>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</si>
  <si>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</si>
  <si>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</si>
  <si>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</si>
  <si>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</si>
  <si>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</si>
  <si>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</si>
  <si>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</si>
  <si>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</si>
  <si>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</si>
  <si>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</si>
  <si>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</si>
  <si>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</si>
  <si>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</si>
  <si>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</si>
  <si>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</si>
  <si>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</si>
  <si>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</si>
  <si>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</si>
  <si>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</si>
  <si>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</si>
  <si>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</si>
  <si>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</si>
  <si>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</si>
  <si>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</si>
  <si>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</si>
  <si>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</si>
  <si>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</si>
  <si>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</si>
  <si>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</si>
  <si>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</si>
  <si>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</si>
  <si>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</si>
  <si>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</si>
  <si>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</si>
  <si>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</si>
  <si>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</si>
  <si>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</si>
  <si>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</si>
  <si>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</si>
  <si>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</si>
  <si>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</si>
  <si>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</si>
  <si>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</si>
  <si>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</si>
  <si>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</si>
  <si>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</si>
  <si>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</si>
  <si>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</si>
  <si>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</si>
  <si>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</si>
  <si>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</si>
  <si>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</si>
  <si>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</si>
  <si>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</si>
  <si>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</si>
  <si>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</si>
  <si>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</si>
  <si>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</si>
  <si>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</si>
  <si>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</si>
  <si>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</si>
  <si>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</si>
  <si>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</si>
  <si>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</si>
  <si>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</si>
  <si>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</si>
  <si>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</si>
  <si>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</si>
  <si>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</si>
  <si>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</si>
  <si>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</si>
  <si>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</si>
  <si>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</si>
  <si>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</si>
  <si>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</si>
  <si>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</si>
  <si>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</si>
  <si>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</si>
  <si>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</si>
  <si>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</si>
  <si>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</si>
  <si>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</si>
  <si>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</si>
  <si>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</si>
  <si>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</si>
  <si>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</si>
  <si>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</si>
  <si>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</si>
  <si>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</si>
  <si>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</si>
  <si>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</si>
  <si>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</si>
  <si>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</si>
  <si>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</si>
  <si>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</si>
  <si>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</si>
  <si>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</si>
  <si>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</si>
  <si>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</si>
  <si>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</si>
  <si>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</si>
  <si>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</si>
  <si>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</si>
  <si>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</si>
  <si>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</si>
  <si>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</si>
  <si>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</si>
  <si>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</si>
  <si>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</si>
  <si>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</si>
  <si>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</si>
  <si>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</si>
  <si>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</si>
  <si>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</si>
  <si>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</si>
  <si>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</si>
  <si>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</si>
  <si>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</si>
  <si>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</si>
  <si>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</si>
  <si>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</si>
  <si>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</si>
  <si>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</si>
  <si>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</si>
  <si>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</si>
  <si>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</si>
  <si>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</si>
  <si>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</si>
  <si>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</si>
  <si>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</si>
  <si>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</si>
  <si>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</si>
  <si>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</si>
  <si>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</si>
  <si>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</si>
  <si>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</si>
  <si>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</si>
  <si>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</si>
  <si>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</si>
  <si>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</si>
  <si>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</si>
  <si>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</si>
  <si>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</si>
  <si>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</si>
  <si>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</si>
  <si>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</si>
  <si>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</si>
  <si>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</si>
  <si>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</si>
  <si>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</si>
  <si>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</si>
  <si>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</si>
  <si>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</si>
  <si>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</si>
  <si>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</si>
  <si>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</si>
  <si>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</si>
  <si>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</si>
  <si>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</si>
  <si>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</si>
  <si>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</si>
  <si>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</si>
  <si>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</si>
  <si>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</si>
  <si>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</si>
  <si>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</si>
  <si>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</si>
  <si>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</si>
  <si>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</si>
  <si>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</si>
  <si>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</si>
  <si>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</si>
  <si>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</si>
  <si>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</si>
  <si>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</si>
  <si>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</si>
  <si>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</si>
  <si>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</si>
  <si>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</si>
  <si>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</si>
  <si>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</si>
  <si>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</si>
  <si>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</si>
  <si>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</si>
  <si>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</si>
  <si>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</si>
  <si>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</si>
  <si>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</si>
  <si>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</si>
  <si>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</si>
  <si>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</si>
  <si>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</si>
  <si>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</si>
  <si>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</si>
  <si>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</si>
  <si>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</si>
  <si>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</si>
  <si>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</si>
  <si>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</si>
  <si>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</si>
  <si>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</si>
  <si>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</si>
  <si>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</si>
  <si>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</si>
  <si>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</si>
  <si>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</si>
  <si>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</si>
  <si>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</si>
  <si>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</si>
  <si>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</si>
  <si>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</si>
  <si>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</si>
  <si>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</si>
  <si>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</si>
  <si>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</si>
  <si>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</si>
  <si>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</si>
  <si>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</si>
  <si>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</si>
  <si>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</si>
  <si>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</si>
  <si>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</si>
  <si>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</si>
  <si>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</si>
  <si>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</si>
  <si>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</si>
  <si>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</si>
  <si>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</si>
  <si>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</si>
  <si>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</si>
  <si>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</si>
  <si>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</si>
  <si>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</si>
  <si>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</si>
  <si>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</si>
  <si>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</si>
  <si>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</si>
  <si>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</si>
  <si>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</si>
  <si>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</si>
  <si>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</si>
  <si>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</si>
  <si>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</si>
  <si>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</si>
  <si>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</si>
  <si>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</si>
  <si>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</si>
  <si>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</si>
  <si>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</si>
  <si>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</si>
  <si>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</si>
  <si>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</si>
  <si>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</si>
  <si>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</si>
  <si>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</si>
  <si>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</si>
  <si>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</si>
  <si>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</si>
  <si>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</si>
  <si>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</si>
  <si>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</si>
  <si>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</si>
  <si>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</si>
  <si>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</si>
  <si>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</si>
  <si>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</si>
  <si>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</si>
  <si>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</si>
  <si>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</si>
  <si>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</si>
  <si>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</si>
  <si>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</si>
  <si>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</si>
  <si>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</si>
  <si>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</si>
  <si>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</si>
  <si>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</si>
  <si>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</si>
  <si>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</si>
  <si>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</si>
  <si>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</si>
  <si>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</si>
  <si>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</si>
  <si>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</si>
  <si>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</si>
  <si>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</si>
  <si>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</si>
  <si>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</si>
  <si>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</si>
  <si>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</si>
  <si>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</si>
  <si>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</si>
  <si>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</si>
  <si>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</si>
  <si>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</si>
  <si>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</si>
  <si>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</si>
  <si>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</si>
  <si>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</si>
  <si>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</si>
  <si>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</si>
  <si>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</si>
  <si>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</si>
  <si>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</si>
  <si>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</si>
  <si>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</si>
  <si>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</si>
  <si>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</si>
  <si>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</si>
  <si>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</si>
  <si>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</si>
  <si>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</si>
  <si>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</si>
  <si>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</si>
  <si>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</si>
  <si>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</si>
  <si>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</si>
  <si>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</si>
  <si>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</si>
  <si>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</si>
  <si>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</si>
  <si>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</si>
  <si>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</si>
  <si>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</si>
  <si>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</si>
  <si>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</si>
  <si>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</si>
  <si>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</si>
  <si>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</si>
  <si>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</si>
  <si>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</si>
  <si>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</si>
  <si>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</si>
  <si>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</si>
  <si>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</si>
  <si>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</si>
  <si>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</si>
  <si>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</si>
  <si>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</si>
  <si>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</si>
  <si>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</si>
  <si>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</si>
  <si>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</si>
  <si>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</si>
  <si>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</si>
  <si>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</si>
  <si>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</si>
  <si>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</si>
  <si>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</si>
  <si>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</si>
  <si>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</si>
  <si>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</si>
  <si>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</si>
  <si>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</si>
  <si>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</si>
  <si>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</si>
  <si>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</si>
  <si>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</si>
  <si>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</si>
  <si>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</si>
  <si>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</si>
  <si>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</si>
  <si>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</si>
  <si>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</si>
  <si>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</si>
  <si>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</si>
  <si>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</si>
  <si>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</si>
  <si>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</si>
  <si>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</si>
  <si>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</si>
  <si>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</si>
  <si>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</si>
  <si>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</si>
  <si>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</si>
  <si>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</si>
  <si>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</si>
  <si>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</si>
  <si>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</si>
  <si>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</si>
  <si>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</si>
  <si>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</si>
  <si>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</si>
  <si>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</si>
  <si>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</si>
  <si>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</si>
  <si>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</si>
  <si>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</si>
  <si>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</si>
  <si>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</si>
  <si>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</si>
  <si>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</si>
  <si>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</si>
  <si>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</si>
  <si>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</si>
  <si>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</si>
  <si>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</si>
  <si>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</si>
  <si>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</si>
  <si>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</si>
  <si>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</si>
  <si>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</si>
  <si>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</si>
  <si>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</si>
  <si>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</si>
  <si>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</si>
  <si>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</si>
  <si>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</si>
  <si>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</si>
  <si>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</si>
  <si>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</si>
  <si>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</si>
  <si>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</si>
  <si>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</si>
  <si>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</si>
  <si>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</si>
  <si>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</si>
  <si>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</si>
  <si>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</si>
  <si>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</si>
  <si>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</si>
  <si>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</si>
  <si>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</si>
  <si>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</si>
  <si>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</si>
  <si>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</si>
  <si>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</si>
  <si>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</si>
  <si>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</si>
  <si>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</si>
  <si>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</si>
  <si>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</si>
  <si>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</si>
  <si>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</si>
  <si>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</si>
  <si>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</si>
  <si>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</si>
  <si>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</si>
  <si>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</si>
  <si>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</si>
  <si>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</si>
  <si>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</si>
  <si>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</si>
  <si>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</si>
  <si>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</si>
  <si>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</si>
  <si>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</si>
  <si>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</si>
  <si>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</si>
  <si>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</si>
  <si>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</si>
  <si>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</si>
  <si>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</si>
  <si>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</si>
  <si>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</si>
  <si>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</si>
  <si>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</si>
  <si>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</si>
  <si>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</si>
  <si>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</si>
  <si>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</si>
  <si>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</si>
  <si>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</si>
  <si>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</si>
  <si>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</si>
  <si>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</si>
  <si>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</si>
  <si>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</si>
  <si>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</si>
  <si>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</si>
  <si>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</si>
  <si>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</si>
  <si>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</si>
  <si>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</si>
  <si>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</si>
  <si>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</si>
  <si>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</si>
  <si>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</si>
  <si>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</si>
  <si>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</si>
  <si>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</si>
  <si>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</si>
  <si>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</si>
  <si>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</si>
  <si>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</si>
  <si>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</si>
  <si>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</si>
  <si>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</si>
  <si>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</si>
  <si>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</si>
  <si>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</si>
  <si>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</si>
  <si>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</si>
  <si>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</si>
  <si>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</si>
  <si>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</si>
  <si>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</si>
  <si>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</si>
  <si>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</si>
  <si>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</si>
  <si>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</si>
  <si>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</si>
  <si>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</si>
  <si>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</si>
  <si>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</si>
  <si>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</si>
  <si>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</si>
  <si>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</si>
  <si>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</si>
  <si>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</si>
  <si>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</si>
  <si>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</si>
  <si>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</si>
  <si>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</si>
  <si>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</si>
  <si>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</si>
  <si>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</si>
  <si>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</si>
  <si>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</si>
  <si>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</si>
  <si>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</si>
  <si>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</si>
  <si>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</si>
  <si>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</si>
  <si>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</si>
  <si>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</si>
  <si>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</si>
  <si>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</si>
  <si>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</si>
  <si>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</si>
  <si>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</si>
  <si>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</si>
  <si>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</si>
  <si>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</si>
  <si>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</si>
  <si>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</si>
  <si>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</si>
  <si>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</si>
  <si>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</si>
  <si>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</si>
  <si>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</si>
  <si>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</si>
  <si>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</si>
  <si>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</si>
  <si>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</si>
  <si>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</si>
  <si>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</si>
  <si>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</si>
  <si>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</si>
  <si>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</si>
  <si>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</si>
  <si>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</si>
  <si>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</si>
  <si>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</si>
  <si>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</si>
  <si>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</si>
  <si>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</si>
  <si>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</si>
  <si>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</si>
  <si>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</si>
  <si>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</si>
  <si>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</si>
  <si>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</si>
  <si>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</si>
  <si>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</si>
  <si>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</si>
  <si>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</si>
  <si>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</si>
  <si>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</si>
  <si>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</si>
  <si>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</si>
  <si>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</si>
  <si>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</si>
  <si>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</si>
  <si>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</si>
  <si>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</si>
  <si>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</si>
  <si>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</si>
  <si>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</si>
  <si>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</si>
  <si>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</si>
  <si>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</si>
  <si>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</si>
  <si>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</si>
  <si>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</si>
  <si>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</si>
  <si>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</si>
  <si>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</si>
  <si>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</si>
  <si>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</si>
  <si>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</si>
  <si>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</si>
  <si>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</si>
  <si>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</si>
  <si>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</si>
  <si>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</si>
  <si>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</si>
  <si>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</si>
  <si>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</si>
  <si>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</si>
  <si>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</si>
  <si>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</si>
  <si>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</si>
  <si>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</si>
  <si>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</si>
  <si>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</si>
  <si>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</si>
  <si>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</si>
  <si>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</si>
  <si>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</si>
  <si>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</si>
  <si>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</si>
  <si>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</si>
  <si>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</si>
  <si>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</si>
  <si>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</si>
  <si>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</si>
  <si>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</si>
  <si>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</si>
  <si>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</si>
  <si>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</si>
  <si>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</si>
  <si>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</si>
  <si>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</si>
  <si>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</si>
  <si>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</si>
  <si>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</si>
  <si>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</si>
  <si>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</si>
  <si>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</si>
  <si>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</si>
  <si>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</si>
  <si>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</si>
  <si>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</si>
  <si>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</si>
  <si>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</si>
  <si>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</si>
  <si>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</si>
  <si>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</si>
  <si>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</si>
  <si>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</si>
  <si>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</si>
  <si>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</si>
  <si>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</si>
  <si>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</si>
  <si>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</si>
  <si>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</si>
  <si>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</si>
  <si>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</si>
  <si>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</si>
  <si>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</si>
  <si>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</si>
  <si>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</si>
  <si>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</si>
  <si>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</si>
  <si>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</si>
  <si>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</si>
  <si>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</si>
  <si>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</si>
  <si>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</si>
  <si>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</si>
  <si>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</si>
  <si>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</si>
  <si>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</si>
  <si>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</si>
  <si>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</si>
  <si>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</si>
  <si>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</si>
  <si>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</si>
  <si>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</si>
  <si>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</si>
  <si>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</si>
  <si>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</si>
  <si>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</si>
  <si>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</si>
  <si>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</si>
  <si>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</si>
  <si>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</si>
  <si>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</si>
  <si>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</si>
  <si>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</si>
  <si>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</si>
  <si>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</si>
  <si>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</si>
  <si>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</si>
  <si>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</si>
  <si>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</si>
  <si>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</si>
  <si>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</si>
  <si>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</si>
  <si>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</si>
  <si>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</si>
  <si>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</si>
  <si>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</si>
  <si>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</si>
  <si>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</si>
  <si>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</si>
  <si>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</si>
  <si>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</si>
  <si>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</si>
  <si>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</si>
  <si>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</si>
  <si>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</si>
  <si>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</si>
  <si>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</si>
  <si>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</si>
  <si>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</si>
  <si>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</si>
  <si>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</si>
  <si>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</si>
  <si>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</si>
  <si>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</si>
  <si>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</si>
  <si>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</si>
  <si>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</si>
  <si>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</si>
  <si>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</si>
  <si>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</si>
  <si>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</si>
  <si>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</si>
  <si>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</si>
  <si>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</si>
  <si>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</si>
  <si>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</si>
  <si>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</si>
  <si>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</si>
  <si>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</si>
  <si>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</si>
  <si>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</si>
  <si>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</si>
  <si>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</si>
  <si>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</si>
  <si>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</si>
  <si>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</si>
  <si>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</si>
  <si>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</si>
  <si>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</si>
  <si>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</si>
  <si>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</si>
  <si>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</si>
  <si>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</si>
  <si>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</si>
  <si>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</si>
  <si>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</si>
  <si>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</si>
  <si>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</si>
  <si>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</si>
  <si>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</si>
  <si>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</si>
  <si>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</si>
  <si>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</si>
  <si>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</si>
  <si>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</si>
  <si>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</si>
  <si>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</si>
  <si>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</si>
  <si>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</si>
  <si>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</si>
  <si>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</si>
  <si>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</si>
  <si>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</si>
  <si>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</si>
  <si>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</si>
  <si>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</si>
  <si>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</si>
  <si>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</si>
  <si>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</si>
  <si>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</si>
  <si>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</si>
  <si>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</si>
  <si>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</si>
  <si>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</si>
  <si>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</si>
  <si>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</si>
  <si>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</si>
  <si>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</si>
  <si>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</si>
  <si>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</si>
  <si>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</si>
  <si>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</si>
  <si>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</si>
  <si>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</si>
  <si>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</si>
  <si>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</si>
  <si>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</si>
  <si>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</si>
  <si>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</si>
  <si>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</si>
  <si>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</si>
  <si>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</si>
  <si>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</si>
  <si>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</si>
  <si>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</si>
  <si>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</si>
  <si>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</si>
  <si>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</si>
  <si>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</si>
  <si>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</si>
  <si>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</si>
  <si>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</si>
  <si>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</si>
  <si>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</si>
  <si>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</si>
  <si>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</si>
  <si>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</si>
  <si>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</si>
  <si>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</si>
  <si>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</si>
  <si>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</si>
  <si>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</si>
  <si>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</si>
  <si>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</si>
  <si>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</si>
  <si>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</si>
  <si>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</si>
  <si>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</si>
  <si>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</si>
  <si>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</si>
  <si>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</si>
  <si>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</si>
  <si>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</si>
  <si>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</si>
  <si>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</si>
  <si>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</si>
  <si>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</si>
  <si>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</si>
  <si>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</si>
  <si>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</si>
  <si>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</si>
  <si>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</si>
  <si>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</si>
  <si>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</si>
  <si>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</si>
  <si>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</si>
  <si>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</si>
  <si>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</si>
  <si>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</si>
  <si>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</si>
  <si>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</si>
  <si>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</si>
  <si>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</si>
  <si>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</si>
  <si>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</si>
  <si>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</si>
  <si>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</si>
  <si>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</si>
  <si>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</si>
  <si>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</si>
  <si>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</si>
  <si>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</si>
  <si>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</si>
  <si>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</si>
  <si>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</si>
  <si>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</si>
  <si>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</si>
  <si>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</si>
  <si>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</si>
  <si>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</si>
  <si>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</si>
  <si>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</si>
  <si>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</si>
  <si>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</si>
  <si>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</si>
  <si>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</si>
  <si>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</si>
  <si>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</si>
  <si>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</si>
  <si>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</si>
  <si>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</si>
  <si>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</si>
  <si>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</si>
  <si>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</si>
  <si>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</si>
  <si>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</si>
  <si>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</si>
  <si>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</si>
  <si>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</si>
  <si>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</si>
  <si>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</si>
  <si>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</si>
  <si>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</si>
  <si>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</si>
  <si>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</si>
  <si>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</si>
  <si>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</si>
  <si>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</si>
  <si>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</si>
  <si>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</si>
  <si>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</si>
  <si>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</si>
  <si>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</si>
  <si>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</si>
  <si>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</si>
  <si>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</si>
  <si>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</si>
  <si>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</si>
  <si>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</si>
  <si>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</si>
  <si>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</si>
  <si>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</si>
  <si>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</si>
  <si>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</si>
  <si>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</si>
  <si>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</si>
  <si>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</si>
  <si>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</si>
  <si>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</si>
  <si>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</si>
  <si>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</si>
  <si>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</si>
  <si>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</si>
  <si>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</si>
  <si>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</si>
  <si>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</si>
  <si>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</si>
  <si>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</si>
  <si>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</si>
  <si>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</si>
  <si>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</si>
  <si>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</si>
  <si>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</si>
  <si>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</si>
  <si>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</si>
  <si>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</si>
  <si>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</si>
  <si>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</si>
  <si>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</si>
  <si>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</si>
  <si>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</si>
  <si>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</si>
  <si>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</si>
  <si>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</si>
  <si>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</si>
  <si>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</si>
  <si>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</si>
  <si>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</si>
  <si>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</si>
  <si>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</si>
  <si>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</si>
  <si>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</si>
  <si>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</si>
  <si>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</si>
  <si>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</si>
  <si>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</si>
  <si>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</si>
  <si>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</si>
  <si>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</si>
  <si>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</si>
  <si>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</si>
  <si>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</si>
  <si>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</si>
  <si>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</si>
  <si>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</si>
  <si>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</si>
  <si>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</si>
  <si>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</si>
  <si>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</si>
  <si>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</si>
  <si>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</si>
  <si>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</si>
  <si>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</si>
  <si>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</si>
  <si>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</si>
  <si>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</si>
  <si>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</si>
  <si>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</si>
  <si>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</si>
  <si>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</si>
  <si>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</si>
  <si>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</si>
  <si>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</si>
  <si>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</si>
  <si>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</si>
  <si>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</si>
  <si>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</si>
  <si>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</si>
  <si>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</si>
  <si>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</si>
  <si>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</si>
  <si>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</si>
  <si>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</si>
  <si>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</si>
  <si>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</si>
  <si>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</si>
  <si>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</si>
  <si>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</si>
  <si>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</si>
  <si>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</si>
  <si>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</si>
  <si>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</si>
  <si>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</si>
  <si>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</si>
  <si>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</si>
  <si>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</si>
  <si>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</si>
  <si>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</si>
  <si>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</si>
  <si>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</si>
  <si>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</si>
  <si>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</si>
  <si>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</si>
  <si>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</si>
  <si>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</si>
  <si>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</si>
  <si>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</si>
  <si>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</si>
  <si>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</si>
  <si>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</si>
  <si>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</si>
  <si>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</si>
  <si>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</si>
  <si>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</si>
  <si>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</si>
  <si>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</si>
  <si>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</si>
  <si>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</si>
  <si>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</si>
  <si>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</si>
  <si>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</si>
  <si>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</si>
  <si>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</si>
  <si>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</si>
  <si>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</si>
  <si>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</si>
  <si>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</si>
  <si>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</si>
  <si>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</si>
  <si>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</si>
  <si>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</si>
  <si>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</si>
  <si>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</si>
  <si>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</si>
  <si>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</si>
  <si>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</si>
  <si>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</si>
  <si>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</si>
  <si>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</si>
  <si>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</si>
  <si>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</si>
  <si>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</si>
  <si>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</si>
  <si>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</si>
  <si>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</si>
  <si>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</si>
  <si>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</si>
  <si>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</si>
  <si>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</si>
  <si>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</si>
  <si>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</si>
  <si>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</si>
  <si>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</si>
  <si>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</si>
  <si>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</si>
  <si>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</si>
  <si>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</si>
  <si>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</si>
  <si>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</si>
  <si>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</si>
  <si>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</si>
  <si>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</si>
  <si>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</si>
  <si>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</si>
  <si>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</si>
  <si>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</si>
  <si>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</si>
  <si>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</si>
  <si>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</si>
  <si>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</si>
  <si>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</si>
  <si>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</si>
  <si>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</si>
  <si>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</si>
  <si>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</si>
  <si>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</si>
  <si>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</si>
  <si>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</si>
  <si>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</si>
  <si>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</si>
  <si>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</si>
  <si>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</si>
  <si>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</si>
  <si>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</si>
  <si>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</si>
  <si>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</si>
  <si>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</si>
  <si>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</si>
  <si>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</si>
  <si>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</si>
  <si>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</si>
  <si>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</si>
  <si>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</si>
  <si>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</si>
  <si>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</si>
  <si>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</si>
  <si>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</si>
  <si>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</si>
  <si>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</si>
  <si>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</si>
  <si>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</si>
  <si>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</si>
  <si>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</si>
  <si>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</si>
  <si>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</si>
  <si>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</si>
  <si>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</si>
  <si>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</si>
  <si>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</si>
  <si>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</si>
  <si>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</si>
  <si>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</si>
  <si>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</si>
  <si>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</si>
  <si>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</si>
  <si>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</si>
  <si>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</si>
  <si>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</si>
  <si>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</si>
  <si>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</si>
  <si>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</si>
  <si>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</si>
  <si>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</si>
  <si>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</si>
  <si>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</si>
  <si>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</si>
  <si>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</si>
  <si>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</si>
  <si>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</si>
  <si>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</si>
  <si>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</si>
  <si>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</si>
  <si>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</si>
  <si>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</si>
  <si>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</si>
  <si>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</si>
  <si>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</si>
  <si>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</si>
  <si>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</si>
  <si>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</si>
  <si>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</si>
  <si>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</si>
  <si>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</si>
  <si>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</si>
  <si>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</si>
  <si>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</si>
  <si>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</si>
  <si>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</si>
  <si>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</si>
  <si>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</si>
  <si>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</si>
  <si>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</si>
  <si>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</si>
  <si>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</si>
  <si>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</si>
  <si>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</si>
  <si>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</si>
  <si>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</si>
  <si>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</si>
  <si>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</si>
  <si>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</si>
  <si>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</si>
  <si>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</si>
  <si>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</si>
  <si>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</si>
  <si>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</si>
  <si>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</si>
  <si>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</si>
  <si>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</si>
  <si>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</si>
  <si>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</si>
  <si>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</si>
  <si>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</si>
  <si>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</si>
  <si>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</si>
  <si>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</si>
  <si>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</si>
  <si>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</si>
  <si>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</si>
  <si>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</si>
  <si>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</si>
  <si>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</si>
  <si>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</si>
  <si>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</si>
  <si>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</si>
  <si>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</si>
  <si>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</si>
  <si>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</si>
  <si>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</si>
  <si>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</si>
  <si>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</si>
  <si>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</si>
  <si>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</si>
  <si>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</si>
  <si>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</si>
  <si>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</si>
  <si>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</si>
  <si>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</si>
  <si>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</si>
  <si>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</si>
  <si>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</si>
  <si>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</si>
  <si>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</si>
  <si>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</si>
  <si>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</si>
  <si>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</si>
  <si>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</si>
  <si>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</si>
  <si>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</si>
  <si>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</si>
  <si>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</si>
  <si>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</si>
  <si>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</si>
  <si>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</si>
  <si>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</si>
  <si>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</si>
  <si>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</si>
  <si>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</si>
  <si>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</si>
  <si>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</si>
  <si>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</si>
  <si>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</si>
  <si>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</si>
  <si>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</si>
  <si>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</si>
  <si>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</si>
  <si>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</si>
  <si>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</si>
  <si>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</si>
  <si>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</si>
  <si>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</si>
  <si>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</si>
  <si>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</si>
  <si>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</si>
  <si>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</si>
  <si>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</si>
  <si>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</si>
  <si>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</si>
  <si>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</si>
  <si>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</si>
  <si>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</si>
  <si>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</si>
  <si>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</si>
  <si>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</si>
  <si>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</si>
  <si>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</si>
  <si>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</si>
  <si>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</si>
  <si>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</si>
  <si>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</si>
  <si>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</si>
  <si>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</si>
  <si>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</si>
  <si>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</si>
  <si>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</si>
  <si>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</si>
  <si>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</si>
  <si>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</si>
  <si>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</si>
  <si>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</si>
  <si>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</si>
  <si>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</si>
  <si>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</si>
  <si>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</si>
  <si>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</si>
  <si>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</si>
  <si>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</si>
  <si>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</si>
  <si>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</si>
  <si>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</si>
  <si>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</si>
  <si>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</si>
  <si>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</si>
  <si>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</si>
  <si>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</si>
  <si>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</si>
  <si>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</si>
  <si>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</si>
  <si>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</si>
  <si>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</si>
  <si>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</si>
  <si>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</si>
  <si>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</si>
  <si>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</si>
  <si>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</si>
  <si>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</si>
  <si>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</si>
  <si>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</si>
  <si>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</si>
  <si>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</si>
  <si>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</si>
  <si>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</si>
  <si>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</si>
  <si>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</si>
  <si>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</si>
  <si>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</si>
  <si>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</si>
  <si>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</si>
  <si>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</si>
  <si>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</si>
  <si>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</si>
  <si>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</si>
  <si>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</si>
  <si>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</si>
  <si>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</si>
  <si>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</si>
  <si>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</si>
  <si>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</si>
  <si>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</si>
  <si>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</si>
  <si>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</si>
  <si>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</si>
  <si>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</si>
  <si>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</si>
  <si>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</si>
  <si>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</si>
  <si>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</si>
  <si>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</si>
  <si>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</si>
  <si>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</si>
  <si>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</si>
  <si>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</si>
  <si>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</si>
  <si>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</si>
  <si>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</si>
  <si>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</si>
  <si>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</si>
  <si>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</si>
  <si>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</si>
  <si>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</si>
  <si>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</si>
  <si>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</si>
  <si>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</si>
  <si>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</si>
  <si>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</si>
  <si>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</si>
  <si>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</si>
  <si>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</si>
  <si>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</si>
  <si>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</si>
  <si>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</si>
  <si>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</si>
  <si>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</si>
  <si>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</si>
  <si>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</si>
  <si>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</si>
  <si>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</si>
  <si>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</si>
  <si>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</si>
  <si>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</si>
  <si>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</si>
  <si>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</si>
  <si>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</si>
  <si>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</si>
  <si>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</si>
  <si>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</si>
  <si>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</si>
  <si>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</si>
  <si>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</si>
  <si>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</si>
  <si>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</si>
  <si>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</si>
  <si>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</si>
  <si>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</si>
  <si>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</si>
  <si>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</si>
  <si>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</si>
  <si>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</si>
  <si>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</si>
  <si>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</si>
  <si>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</si>
  <si>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</si>
  <si>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</si>
  <si>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</si>
  <si>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</si>
  <si>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</si>
  <si>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</si>
  <si>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</si>
  <si>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</si>
  <si>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</si>
  <si>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</si>
  <si>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</si>
  <si>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</si>
  <si>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</si>
  <si>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</si>
  <si>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</si>
  <si>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</si>
  <si>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</si>
  <si>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</si>
  <si>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</si>
  <si>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</si>
  <si>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</si>
  <si>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</si>
  <si>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</si>
  <si>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</si>
  <si>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</si>
  <si>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</si>
  <si>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</si>
  <si>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</si>
  <si>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</si>
  <si>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</si>
  <si>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</si>
  <si>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</si>
  <si>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</si>
  <si>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</si>
  <si>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</si>
  <si>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</si>
  <si>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</si>
  <si>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</si>
  <si>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</si>
  <si>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</si>
  <si>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</si>
  <si>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</si>
  <si>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</si>
  <si>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</si>
  <si>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</si>
  <si>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</si>
  <si>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</si>
  <si>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</si>
  <si>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</si>
  <si>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</si>
  <si>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</si>
  <si>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</si>
  <si>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</si>
  <si>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</si>
  <si>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</si>
  <si>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</si>
  <si>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</si>
  <si>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</si>
  <si>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</si>
  <si>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</si>
  <si>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</si>
  <si>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</si>
  <si>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</si>
  <si>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</si>
  <si>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</si>
  <si>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</si>
  <si>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</si>
  <si>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</si>
  <si>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</si>
  <si>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</si>
  <si>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</si>
  <si>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</si>
  <si>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</si>
  <si>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</si>
  <si>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</si>
  <si>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</si>
  <si>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</si>
  <si>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</si>
  <si>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</si>
  <si>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</si>
  <si>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</si>
  <si>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</si>
  <si>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</si>
  <si>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</si>
  <si>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</si>
  <si>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</si>
  <si>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</si>
  <si>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</si>
  <si>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</si>
  <si>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</si>
  <si>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</si>
  <si>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</si>
  <si>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</si>
  <si>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</si>
  <si>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</si>
  <si>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</si>
  <si>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</si>
  <si>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</si>
  <si>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</si>
  <si>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</si>
  <si>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</si>
  <si>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</si>
  <si>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</si>
  <si>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</si>
  <si>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</si>
  <si>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</si>
  <si>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</si>
  <si>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</si>
  <si>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</si>
  <si>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</si>
  <si>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</si>
  <si>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</si>
  <si>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</si>
  <si>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</si>
  <si>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</si>
  <si>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</si>
  <si>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</si>
  <si>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</si>
  <si>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</si>
  <si>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</si>
  <si>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</si>
  <si>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</si>
  <si>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</si>
  <si>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</si>
  <si>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</si>
  <si>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</si>
  <si>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</si>
  <si>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</si>
  <si>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</si>
  <si>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</si>
  <si>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</si>
  <si>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</si>
  <si>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</si>
  <si>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</si>
  <si>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</si>
  <si>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</si>
  <si>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</si>
  <si>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</si>
  <si>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</si>
  <si>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</si>
  <si>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</si>
  <si>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</si>
  <si>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</si>
  <si>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</si>
  <si>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</si>
  <si>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</si>
  <si>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</si>
  <si>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</si>
  <si>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</si>
  <si>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</si>
  <si>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</si>
  <si>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</si>
  <si>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</si>
  <si>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</si>
  <si>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</si>
  <si>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</si>
  <si>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</si>
  <si>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</si>
  <si>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</si>
  <si>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</si>
  <si>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</si>
  <si>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</si>
  <si>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</si>
  <si>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</si>
  <si>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</si>
  <si>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</si>
  <si>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</si>
  <si>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</si>
  <si>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</si>
  <si>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</si>
  <si>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</si>
  <si>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</si>
  <si>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</si>
  <si>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</si>
  <si>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</si>
  <si>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</si>
  <si>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</si>
  <si>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</si>
  <si>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</si>
  <si>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</si>
  <si>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</si>
  <si>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</si>
  <si>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</si>
  <si>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</si>
  <si>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</si>
  <si>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</si>
  <si>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</si>
  <si>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</si>
  <si>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</si>
  <si>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</si>
  <si>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</si>
  <si>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</si>
  <si>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</si>
  <si>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</si>
  <si>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</si>
  <si>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</si>
  <si>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</si>
  <si>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</si>
  <si>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</si>
  <si>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</si>
  <si>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</si>
  <si>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</si>
  <si>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</si>
  <si>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</si>
  <si>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</si>
  <si>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</si>
  <si>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</si>
  <si>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</si>
  <si>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</si>
  <si>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</si>
  <si>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</si>
  <si>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</si>
  <si>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</si>
  <si>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</si>
  <si>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</si>
  <si>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</si>
  <si>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</si>
  <si>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</si>
  <si>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</si>
  <si>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</si>
  <si>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</si>
  <si>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</si>
  <si>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</si>
  <si>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</si>
  <si>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</si>
  <si>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</si>
  <si>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</si>
  <si>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</si>
  <si>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</si>
  <si>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</si>
  <si>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</si>
  <si>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</si>
  <si>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</si>
  <si>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</si>
  <si>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</si>
  <si>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</si>
  <si>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</si>
  <si>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</si>
  <si>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</si>
  <si>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</si>
  <si>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</si>
  <si>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</si>
  <si>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</si>
  <si>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</si>
  <si>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</si>
  <si>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</si>
  <si>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</si>
  <si>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</si>
  <si>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</si>
  <si>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</si>
  <si>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</si>
  <si>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</si>
  <si>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</si>
  <si>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</si>
  <si>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</si>
  <si>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</si>
  <si>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</si>
  <si>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</si>
  <si>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</si>
  <si>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</si>
  <si>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</si>
  <si>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</si>
  <si>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</si>
  <si>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</si>
  <si>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</si>
  <si>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</si>
  <si>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</si>
  <si>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</si>
  <si>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</si>
  <si>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</si>
  <si>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</si>
  <si>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</si>
  <si>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</si>
  <si>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</si>
  <si>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</si>
  <si>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</si>
  <si>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</si>
  <si>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</si>
  <si>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</si>
  <si>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</si>
  <si>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</si>
  <si>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</si>
  <si>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</si>
  <si>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</si>
  <si>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</si>
  <si>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</si>
  <si>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</si>
  <si>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</si>
  <si>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</si>
  <si>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</si>
  <si>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</si>
  <si>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</si>
  <si>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</si>
  <si>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</si>
  <si>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</si>
  <si>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</si>
  <si>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</si>
  <si>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</si>
  <si>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</si>
  <si>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</si>
  <si>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</si>
  <si>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</si>
  <si>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</si>
  <si>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</si>
  <si>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</si>
  <si>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</si>
  <si>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</si>
  <si>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</si>
  <si>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</si>
  <si>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</si>
  <si>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</si>
  <si>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</si>
  <si>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</si>
  <si>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</si>
  <si>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</si>
  <si>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</si>
  <si>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</si>
  <si>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</si>
  <si>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</si>
  <si>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</si>
  <si>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</si>
  <si>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</si>
  <si>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</si>
  <si>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</si>
  <si>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</si>
  <si>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</si>
  <si>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</si>
  <si>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</si>
  <si>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</si>
  <si>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</si>
  <si>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</si>
  <si>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</si>
  <si>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</si>
  <si>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</si>
  <si>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</si>
  <si>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</si>
  <si>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</si>
  <si>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</si>
  <si>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</si>
  <si>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</si>
  <si>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</si>
  <si>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</si>
  <si>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</si>
  <si>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</si>
  <si>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</si>
  <si>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</si>
  <si>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</si>
  <si>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</si>
  <si>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</si>
  <si>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</si>
  <si>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</si>
  <si>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</si>
  <si>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</si>
  <si>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</si>
  <si>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</si>
  <si>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</si>
  <si>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</si>
  <si>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</si>
  <si>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</si>
  <si>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</si>
  <si>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</si>
  <si>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</si>
  <si>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</si>
  <si>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</si>
  <si>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</si>
  <si>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</si>
  <si>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</si>
  <si>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</si>
  <si>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</si>
  <si>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</si>
  <si>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</si>
  <si>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</si>
  <si>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</si>
  <si>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</si>
  <si>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</si>
  <si>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</si>
  <si>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</si>
  <si>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</si>
  <si>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</si>
  <si>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</si>
  <si>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</si>
  <si>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</si>
  <si>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</si>
  <si>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</si>
  <si>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</si>
  <si>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</si>
  <si>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</si>
  <si>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</si>
  <si>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</si>
  <si>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</si>
  <si>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</si>
  <si>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</si>
  <si>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</si>
  <si>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</si>
  <si>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</si>
  <si>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</si>
  <si>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</si>
  <si>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</si>
  <si>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</si>
  <si>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</si>
  <si>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</si>
  <si>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</si>
  <si>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</si>
  <si>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</si>
  <si>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</si>
  <si>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</si>
  <si>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</si>
  <si>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</si>
  <si>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</si>
  <si>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</si>
  <si>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</si>
  <si>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</si>
  <si>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</si>
  <si>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</si>
  <si>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</si>
  <si>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</si>
  <si>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</si>
  <si>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</si>
  <si>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</si>
  <si>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</si>
  <si>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</si>
  <si>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</si>
  <si>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</si>
  <si>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</si>
  <si>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</si>
  <si>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</si>
  <si>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</si>
  <si>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</si>
  <si>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</si>
  <si>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</si>
  <si>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</si>
  <si>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</si>
  <si>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</si>
  <si>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</si>
  <si>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</si>
  <si>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</si>
  <si>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</si>
  <si>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</si>
  <si>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</si>
  <si>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</si>
  <si>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</si>
  <si>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</si>
  <si>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</si>
  <si>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</si>
  <si>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</si>
  <si>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</si>
  <si>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</si>
  <si>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</si>
  <si>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</si>
  <si>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</si>
  <si>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</si>
  <si>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</si>
  <si>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</si>
  <si>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</si>
  <si>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</si>
  <si>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</si>
  <si>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</si>
  <si>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</si>
  <si>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</si>
  <si>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</si>
  <si>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</si>
  <si>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</si>
  <si>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</si>
  <si>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</si>
  <si>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</si>
  <si>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</si>
  <si>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</si>
  <si>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</si>
  <si>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</si>
  <si>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</si>
  <si>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</si>
  <si>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</si>
  <si>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</si>
  <si>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</si>
  <si>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</si>
  <si>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</si>
  <si>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</si>
  <si>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</si>
  <si>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</si>
  <si>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</si>
  <si>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</si>
  <si>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</si>
  <si>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</si>
  <si>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</si>
  <si>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</si>
  <si>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</si>
  <si>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</si>
  <si>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</si>
  <si>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</si>
  <si>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</si>
  <si>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</si>
  <si>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</si>
  <si>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</si>
  <si>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</si>
  <si>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</si>
  <si>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</si>
  <si>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</si>
  <si>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</si>
  <si>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</si>
  <si>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</si>
  <si>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</si>
  <si>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</si>
  <si>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</si>
  <si>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</si>
  <si>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</si>
  <si>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</si>
  <si>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</si>
  <si>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</si>
  <si>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</si>
  <si>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</si>
  <si>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</si>
  <si>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</si>
  <si>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</si>
  <si>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</si>
  <si>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</si>
  <si>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</si>
  <si>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</si>
  <si>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</si>
  <si>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</si>
  <si>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</si>
  <si>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</si>
  <si>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</si>
  <si>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</si>
  <si>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</si>
  <si>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</si>
  <si>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</si>
  <si>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</si>
  <si>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</si>
  <si>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</si>
  <si>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</si>
  <si>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</si>
  <si>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</si>
  <si>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</si>
  <si>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</si>
  <si>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</si>
  <si>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</si>
  <si>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</si>
  <si>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</si>
  <si>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</si>
  <si>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</si>
  <si>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</si>
  <si>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</si>
  <si>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</si>
  <si>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</si>
  <si>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</si>
  <si>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</si>
  <si>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</si>
  <si>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</si>
  <si>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</si>
  <si>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</si>
  <si>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</si>
  <si>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</si>
  <si>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</si>
  <si>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</si>
  <si>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</si>
  <si>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</si>
  <si>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</si>
  <si>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</si>
  <si>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</si>
  <si>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</si>
  <si>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</si>
  <si>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</si>
  <si>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</si>
  <si>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</si>
  <si>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</si>
  <si>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</si>
  <si>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</si>
  <si>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</si>
  <si>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</si>
  <si>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</si>
  <si>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</si>
  <si>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</si>
  <si>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</si>
  <si>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</si>
  <si>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</si>
  <si>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</si>
  <si>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</si>
  <si>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</si>
  <si>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</si>
  <si>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</si>
  <si>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</si>
  <si>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</si>
  <si>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</si>
  <si>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</si>
  <si>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</si>
  <si>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</si>
  <si>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</si>
  <si>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</si>
  <si>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</si>
  <si>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</si>
  <si>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</si>
  <si>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</si>
  <si>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</si>
  <si>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</si>
  <si>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</si>
  <si>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</si>
  <si>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</si>
  <si>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</si>
  <si>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</si>
  <si>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</si>
  <si>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</si>
  <si>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</si>
  <si>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</si>
  <si>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</si>
  <si>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</si>
  <si>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</si>
  <si>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</si>
  <si>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</si>
  <si>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</si>
  <si>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</si>
  <si>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</si>
  <si>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</si>
  <si>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</si>
  <si>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</si>
  <si>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</si>
  <si>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</si>
  <si>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</si>
  <si>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</si>
  <si>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</si>
  <si>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</si>
  <si>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</si>
  <si>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</si>
  <si>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</si>
  <si>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</si>
  <si>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</si>
  <si>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</si>
  <si>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</si>
  <si>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</si>
  <si>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</si>
  <si>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</si>
  <si>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</si>
  <si>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</si>
  <si>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</si>
  <si>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</si>
  <si>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</si>
  <si>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</si>
  <si>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</si>
  <si>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</si>
  <si>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</si>
  <si>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</si>
  <si>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</si>
  <si>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</si>
  <si>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</si>
  <si>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</si>
  <si>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</si>
  <si>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</si>
  <si>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</si>
  <si>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</si>
  <si>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</si>
  <si>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</si>
  <si>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</si>
  <si>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</si>
  <si>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</si>
  <si>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</si>
  <si>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</si>
  <si>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</si>
  <si>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</si>
  <si>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</si>
  <si>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</si>
  <si>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</si>
  <si>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</si>
  <si>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</si>
  <si>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</si>
  <si>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</si>
  <si>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</si>
  <si>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</si>
  <si>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</si>
  <si>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</si>
  <si>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</si>
  <si>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</si>
  <si>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</si>
  <si>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</si>
  <si>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</si>
  <si>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</si>
  <si>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</si>
  <si>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</si>
  <si>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</si>
  <si>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</si>
  <si>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</si>
  <si>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</si>
  <si>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</si>
  <si>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</si>
  <si>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</si>
  <si>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</si>
  <si>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</si>
  <si>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</si>
  <si>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</si>
  <si>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</si>
  <si>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</si>
  <si>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</si>
  <si>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</si>
  <si>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</si>
  <si>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</si>
  <si>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</si>
  <si>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</si>
  <si>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</si>
  <si>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</si>
  <si>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</si>
  <si>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</si>
  <si>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</si>
  <si>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</si>
  <si>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</si>
  <si>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</si>
  <si>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</si>
  <si>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</si>
  <si>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</si>
  <si>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</si>
  <si>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</si>
  <si>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</si>
  <si>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</si>
  <si>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</si>
  <si>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</si>
  <si>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</si>
  <si>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</si>
  <si>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</si>
  <si>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</si>
  <si>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</si>
  <si>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</si>
  <si>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</si>
  <si>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</si>
  <si>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</si>
  <si>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</si>
  <si>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</si>
  <si>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</si>
  <si>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</si>
  <si>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</si>
  <si>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</si>
  <si>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</si>
  <si>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</si>
  <si>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</si>
  <si>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</si>
  <si>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</si>
  <si>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</si>
  <si>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</si>
  <si>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</si>
  <si>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</si>
  <si>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</si>
  <si>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</si>
  <si>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</si>
  <si>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</si>
  <si>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</si>
  <si>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</si>
  <si>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</si>
  <si>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</si>
  <si>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</si>
  <si>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</si>
  <si>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</si>
  <si>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</si>
  <si>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</si>
  <si>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</si>
  <si>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</si>
  <si>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</si>
  <si>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</si>
  <si>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</si>
  <si>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</si>
  <si>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</si>
  <si>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</si>
  <si>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</si>
  <si>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</si>
  <si>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</si>
  <si>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</si>
  <si>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</si>
  <si>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</si>
  <si>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</si>
  <si>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</si>
  <si>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</si>
  <si>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</si>
  <si>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</si>
  <si>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</si>
  <si>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</si>
  <si>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</si>
  <si>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</si>
  <si>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</si>
  <si>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</si>
  <si>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</si>
  <si>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</si>
  <si>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</si>
  <si>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</si>
  <si>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</si>
  <si>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</si>
  <si>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</si>
  <si>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</si>
  <si>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</si>
  <si>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</si>
  <si>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</si>
  <si>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</si>
  <si>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</si>
  <si>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</si>
  <si>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</si>
  <si>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</si>
  <si>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</si>
  <si>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</si>
  <si>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</si>
  <si>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</si>
  <si>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</si>
  <si>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</si>
  <si>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</si>
  <si>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</si>
  <si>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</si>
  <si>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</si>
  <si>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</si>
  <si>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</si>
  <si>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</si>
  <si>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</si>
  <si>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</si>
  <si>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</si>
  <si>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</si>
  <si>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</si>
  <si>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</si>
  <si>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</si>
  <si>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</si>
  <si>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</si>
  <si>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</si>
  <si>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</si>
  <si>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</si>
  <si>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</si>
  <si>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</si>
  <si>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</si>
  <si>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</si>
  <si>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</si>
  <si>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</si>
  <si>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</si>
  <si>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</si>
  <si>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</si>
  <si>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</si>
  <si>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</si>
  <si>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</si>
  <si>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</si>
  <si>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</si>
  <si>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</si>
  <si>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</si>
  <si>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</si>
  <si>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</si>
  <si>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</si>
  <si>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</si>
  <si>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</si>
  <si>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</si>
  <si>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</si>
  <si>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</si>
  <si>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</si>
  <si>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</si>
  <si>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</si>
  <si>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</si>
  <si>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</si>
  <si>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</si>
  <si>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</si>
  <si>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</si>
  <si>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</si>
  <si>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</si>
  <si>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</si>
  <si>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</si>
  <si>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</si>
  <si>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</si>
  <si>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</si>
  <si>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</si>
  <si>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</si>
  <si>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</si>
  <si>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</si>
  <si>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</si>
  <si>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</si>
  <si>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</si>
  <si>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</si>
  <si>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</si>
  <si>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</si>
  <si>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</si>
  <si>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</si>
  <si>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</si>
  <si>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</si>
  <si>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</si>
  <si>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</si>
  <si>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</si>
  <si>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</si>
  <si>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</si>
  <si>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</si>
  <si>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</si>
  <si>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</si>
  <si>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</si>
  <si>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</si>
  <si>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</si>
  <si>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</si>
  <si>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</si>
  <si>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</si>
  <si>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</si>
  <si>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</si>
  <si>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</si>
  <si>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</si>
  <si>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</si>
  <si>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</si>
  <si>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</si>
  <si>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</si>
  <si>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</si>
  <si>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</si>
  <si>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</si>
  <si>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</si>
  <si>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</si>
  <si>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</si>
  <si>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</si>
  <si>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</si>
  <si>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</si>
  <si>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</si>
  <si>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</si>
  <si>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</si>
  <si>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</si>
  <si>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</si>
  <si>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</si>
  <si>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</si>
  <si>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</si>
  <si>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</si>
  <si>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</si>
  <si>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</si>
  <si>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</si>
  <si>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</si>
  <si>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</si>
  <si>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</si>
  <si>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</si>
  <si>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</si>
  <si>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</si>
  <si>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</si>
  <si>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</si>
  <si>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</si>
  <si>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</si>
  <si>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</si>
  <si>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</si>
  <si>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</si>
  <si>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</si>
  <si>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</si>
  <si>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</si>
  <si>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</si>
  <si>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</si>
  <si>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</si>
  <si>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</si>
  <si>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</si>
  <si>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</si>
  <si>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</si>
  <si>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</si>
  <si>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</si>
  <si>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</si>
  <si>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</si>
  <si>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</si>
  <si>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</si>
  <si>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</si>
  <si>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</si>
  <si>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</si>
  <si>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</si>
  <si>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</si>
  <si>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</si>
  <si>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</si>
  <si>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</si>
  <si>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</si>
  <si>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</si>
  <si>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</si>
  <si>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</si>
  <si>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</si>
  <si>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</si>
  <si>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</si>
  <si>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</si>
  <si>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</si>
  <si>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</si>
  <si>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</si>
  <si>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</si>
  <si>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</si>
  <si>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</si>
  <si>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</si>
  <si>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</si>
  <si>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</si>
  <si>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</si>
  <si>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</si>
  <si>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</si>
  <si>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</si>
  <si>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</si>
  <si>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</si>
  <si>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</si>
  <si>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</si>
  <si>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</si>
  <si>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</si>
  <si>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</si>
  <si>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</si>
  <si>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</si>
  <si>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</si>
  <si>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</si>
  <si>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</si>
  <si>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</si>
  <si>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</si>
  <si>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</si>
  <si>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</si>
  <si>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</si>
  <si>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</si>
  <si>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</si>
  <si>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</si>
  <si>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</si>
  <si>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</si>
  <si>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</si>
  <si>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</si>
  <si>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</si>
  <si>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</si>
  <si>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</si>
  <si>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</si>
  <si>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</si>
  <si>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</si>
  <si>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</si>
  <si>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</si>
  <si>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</si>
  <si>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</si>
  <si>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</si>
  <si>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</si>
  <si>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</si>
  <si>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</si>
  <si>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</si>
  <si>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</si>
  <si>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</si>
  <si>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</si>
  <si>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</si>
  <si>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</si>
  <si>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</si>
  <si>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</si>
  <si>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</si>
  <si>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</si>
  <si>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</si>
  <si>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</si>
  <si>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</si>
  <si>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</si>
  <si>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</si>
  <si>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</si>
  <si>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</si>
  <si>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</si>
  <si>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</si>
  <si>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</si>
  <si>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</si>
  <si>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</si>
  <si>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</si>
  <si>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</si>
  <si>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</si>
  <si>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</si>
  <si>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</si>
  <si>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</si>
  <si>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</si>
  <si>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</si>
  <si>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</si>
  <si>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</si>
  <si>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</si>
  <si>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</si>
  <si>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</si>
  <si>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</si>
  <si>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</si>
  <si>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</si>
  <si>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</si>
  <si>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</si>
  <si>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</si>
  <si>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</si>
  <si>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</si>
  <si>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</si>
  <si>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</si>
  <si>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</si>
  <si>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</si>
  <si>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</si>
  <si>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</si>
  <si>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</si>
  <si>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</si>
  <si>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</si>
  <si>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</si>
  <si>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</si>
  <si>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</si>
  <si>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</si>
  <si>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</si>
  <si>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</si>
  <si>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</si>
  <si>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</si>
  <si>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</si>
  <si>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</si>
  <si>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</si>
  <si>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</si>
  <si>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</si>
  <si>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</si>
  <si>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</si>
  <si>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</si>
  <si>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</si>
  <si>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</si>
  <si>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</si>
  <si>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</si>
  <si>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</si>
  <si>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</si>
  <si>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</si>
  <si>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</si>
  <si>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</si>
  <si>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</si>
  <si>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</si>
  <si>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</si>
  <si>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</si>
  <si>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</si>
  <si>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</si>
  <si>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</si>
  <si>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</si>
  <si>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</si>
  <si>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</si>
  <si>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</si>
  <si>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</si>
  <si>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</si>
  <si>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</si>
  <si>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</si>
  <si>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</si>
  <si>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</si>
  <si>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</si>
  <si>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</si>
  <si>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</si>
  <si>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</si>
  <si>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</si>
  <si>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</si>
  <si>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</si>
  <si>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</si>
  <si>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</si>
  <si>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</si>
  <si>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</si>
  <si>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</si>
  <si>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</si>
  <si>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</si>
  <si>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</si>
  <si>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</si>
  <si>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</si>
  <si>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</si>
  <si>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</si>
  <si>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</si>
  <si>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</si>
  <si>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</si>
  <si>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</si>
  <si>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</si>
  <si>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</si>
  <si>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</si>
  <si>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</si>
  <si>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</si>
  <si>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</si>
  <si>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</si>
  <si>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</si>
  <si>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</si>
  <si>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</si>
  <si>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</si>
  <si>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</si>
  <si>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</si>
  <si>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</si>
  <si>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</si>
  <si>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</si>
  <si>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</si>
  <si>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</si>
  <si>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</si>
  <si>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</si>
  <si>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</si>
  <si>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</si>
  <si>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</si>
  <si>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</si>
  <si>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</si>
  <si>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</si>
  <si>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</si>
  <si>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</si>
  <si>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</si>
  <si>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</si>
  <si>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</si>
  <si>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</si>
  <si>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</si>
  <si>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</si>
  <si>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</si>
  <si>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</si>
  <si>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</si>
  <si>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</si>
  <si>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</si>
  <si>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</si>
  <si>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</si>
  <si>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</si>
  <si>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</si>
  <si>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</si>
  <si>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</si>
  <si>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</si>
  <si>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</si>
  <si>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</si>
  <si>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</si>
  <si>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</si>
  <si>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</si>
  <si>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</si>
  <si>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</si>
  <si>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</si>
  <si>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</si>
  <si>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</si>
  <si>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</si>
  <si>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</si>
  <si>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</si>
  <si>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</si>
  <si>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</si>
  <si>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</si>
  <si>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</si>
  <si>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</si>
  <si>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</si>
  <si>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</si>
  <si>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</si>
  <si>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</si>
  <si>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</si>
  <si>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</si>
  <si>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</si>
  <si>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</si>
  <si>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</si>
  <si>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</si>
  <si>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</si>
  <si>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</si>
  <si>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</si>
  <si>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</si>
  <si>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</si>
  <si>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</si>
  <si>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</si>
  <si>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</si>
  <si>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</si>
  <si>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</si>
  <si>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</si>
  <si>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</si>
  <si>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</si>
  <si>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</si>
  <si>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</si>
  <si>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</si>
  <si>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</si>
  <si>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</si>
  <si>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</si>
  <si>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</si>
  <si>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</si>
  <si>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</si>
  <si>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</si>
  <si>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</si>
  <si>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</si>
  <si>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</si>
  <si>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</si>
  <si>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</si>
  <si>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</si>
  <si>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</si>
  <si>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</si>
  <si>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</si>
  <si>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</si>
  <si>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</si>
  <si>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</si>
  <si>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</si>
  <si>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</si>
  <si>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</si>
  <si>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</si>
  <si>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</si>
  <si>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</si>
  <si>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</si>
  <si>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</si>
  <si>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</si>
  <si>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</si>
  <si>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</si>
  <si>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</si>
  <si>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</si>
  <si>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</si>
  <si>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</si>
  <si>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</si>
  <si>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</si>
  <si>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</si>
  <si>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</si>
  <si>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</si>
  <si>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</si>
  <si>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</si>
  <si>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</si>
  <si>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</si>
  <si>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</si>
  <si>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</si>
  <si>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</si>
  <si>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</si>
  <si>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</si>
  <si>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</si>
  <si>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</si>
  <si>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</si>
  <si>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</si>
  <si>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</si>
  <si>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</si>
  <si>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</si>
  <si>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</si>
  <si>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</si>
  <si>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</si>
  <si>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</si>
  <si>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</si>
  <si>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</si>
  <si>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</si>
  <si>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</si>
  <si>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</si>
  <si>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</si>
  <si>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</si>
  <si>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</si>
  <si>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</si>
  <si>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</si>
  <si>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</si>
  <si>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</si>
  <si>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</si>
  <si>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</si>
  <si>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</si>
  <si>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</si>
  <si>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</si>
  <si>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</si>
  <si>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</si>
  <si>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</si>
  <si>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</si>
  <si>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</si>
  <si>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</si>
  <si>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</si>
  <si>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</si>
  <si>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</si>
  <si>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</si>
  <si>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</si>
  <si>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</si>
  <si>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</si>
  <si>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</si>
  <si>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</si>
  <si>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</si>
  <si>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</si>
  <si>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</si>
  <si>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</si>
  <si>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</si>
  <si>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</si>
  <si>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</si>
  <si>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</si>
  <si>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</si>
  <si>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</si>
  <si>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</si>
  <si>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</si>
  <si>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</si>
  <si>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</si>
  <si>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</si>
  <si>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</si>
  <si>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</si>
  <si>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</si>
  <si>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</si>
  <si>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</si>
  <si>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</si>
  <si>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</si>
  <si>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</si>
  <si>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</si>
  <si>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</si>
  <si>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</si>
  <si>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</si>
  <si>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</si>
  <si>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</si>
  <si>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</si>
  <si>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</si>
  <si>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</si>
  <si>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</si>
  <si>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</si>
  <si>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</si>
  <si>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</si>
  <si>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</si>
  <si>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</si>
  <si>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</si>
  <si>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</si>
  <si>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</si>
  <si>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</si>
  <si>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</si>
  <si>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</si>
  <si>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</si>
  <si>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</si>
  <si>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</si>
  <si>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</si>
  <si>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</si>
  <si>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</si>
  <si>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</si>
  <si>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</si>
  <si>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</si>
  <si>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</si>
  <si>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</si>
  <si>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</si>
  <si>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</si>
  <si>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</si>
  <si>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</si>
  <si>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</si>
  <si>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</si>
  <si>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</si>
  <si>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</si>
  <si>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</si>
  <si>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</si>
  <si>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</si>
  <si>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</si>
  <si>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</si>
  <si>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</si>
  <si>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</si>
  <si>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</si>
  <si>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</si>
  <si>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</si>
  <si>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</si>
  <si>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</si>
  <si>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</si>
  <si>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</si>
  <si>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</si>
  <si>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</si>
  <si>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</si>
  <si>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</si>
  <si>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</si>
  <si>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</si>
  <si>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</si>
  <si>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</si>
  <si>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</si>
  <si>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</si>
  <si>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</si>
  <si>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</si>
  <si>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</si>
  <si>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</si>
  <si>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</si>
  <si>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</si>
  <si>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</si>
  <si>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</si>
  <si>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</si>
  <si>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</si>
  <si>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</si>
  <si>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</si>
  <si>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</si>
  <si>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</si>
  <si>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</si>
  <si>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</si>
  <si>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</si>
  <si>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</si>
  <si>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</si>
  <si>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</si>
  <si>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</si>
  <si>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</si>
  <si>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</si>
  <si>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</si>
  <si>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</si>
  <si>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</si>
  <si>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</si>
  <si>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</si>
  <si>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</si>
  <si>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</si>
  <si>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</si>
  <si>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</si>
  <si>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</si>
  <si>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</si>
  <si>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</si>
  <si>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</si>
  <si>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</si>
  <si>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</si>
  <si>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</si>
  <si>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</si>
  <si>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</si>
  <si>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</si>
  <si>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</si>
  <si>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</si>
  <si>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</si>
  <si>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</si>
  <si>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</si>
  <si>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</si>
  <si>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</si>
  <si>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</si>
  <si>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</si>
  <si>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</si>
  <si>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</si>
  <si>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</si>
  <si>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</si>
  <si>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</si>
  <si>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</si>
  <si>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</si>
  <si>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</si>
  <si>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</si>
  <si>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</si>
  <si>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</si>
  <si>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</si>
  <si>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</si>
  <si>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</si>
  <si>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</si>
  <si>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</si>
  <si>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</si>
  <si>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</si>
  <si>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</si>
  <si>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</si>
  <si>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</si>
  <si>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</si>
  <si>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</si>
  <si>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</si>
  <si>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</si>
  <si>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</si>
  <si>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</si>
  <si>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</si>
  <si>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</si>
  <si>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</si>
  <si>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</si>
  <si>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</si>
  <si>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</si>
  <si>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</si>
  <si>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</si>
  <si>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</si>
  <si>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</si>
  <si>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</si>
  <si>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</si>
  <si>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</si>
  <si>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</si>
  <si>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</si>
  <si>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</si>
  <si>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</si>
  <si>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</si>
  <si>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</si>
  <si>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</si>
  <si>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</si>
  <si>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</si>
  <si>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</si>
  <si>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</si>
  <si>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</si>
  <si>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</si>
  <si>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</si>
  <si>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</si>
  <si>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</si>
  <si>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</si>
  <si>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</si>
  <si>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</si>
  <si>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</si>
  <si>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</si>
  <si>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</si>
  <si>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</si>
  <si>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</si>
  <si>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</si>
  <si>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</si>
  <si>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</si>
  <si>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</si>
  <si>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</si>
  <si>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</si>
  <si>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</si>
  <si>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</si>
  <si>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</si>
  <si>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</si>
  <si>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</si>
  <si>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</si>
  <si>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</si>
  <si>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</si>
  <si>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</si>
  <si>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</si>
  <si>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</si>
  <si>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</si>
  <si>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</si>
  <si>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</si>
  <si>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</si>
  <si>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</si>
  <si>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</si>
  <si>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</si>
  <si>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</si>
  <si>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</si>
  <si>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</si>
  <si>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</si>
  <si>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</si>
  <si>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</si>
  <si>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</si>
  <si>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</si>
  <si>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</si>
  <si>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</si>
  <si>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</si>
  <si>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</si>
  <si>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</si>
  <si>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</si>
  <si>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</si>
  <si>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</si>
  <si>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</si>
  <si>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</si>
  <si>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</si>
  <si>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</si>
  <si>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</si>
  <si>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</si>
  <si>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</si>
  <si>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</si>
  <si>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</si>
  <si>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</si>
  <si>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</si>
  <si>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</si>
  <si>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</si>
  <si>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</si>
  <si>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</si>
  <si>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</si>
  <si>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</si>
  <si>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</si>
  <si>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</si>
  <si>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</si>
  <si>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</si>
  <si>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</si>
  <si>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</si>
  <si>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</si>
  <si>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</si>
  <si>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</si>
  <si>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</si>
  <si>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</si>
  <si>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</si>
  <si>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</si>
  <si>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</si>
  <si>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</si>
  <si>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</si>
  <si>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</si>
  <si>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</si>
  <si>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</si>
  <si>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</si>
  <si>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</si>
  <si>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</si>
  <si>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</si>
  <si>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</si>
  <si>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</si>
  <si>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</si>
  <si>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</si>
  <si>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</si>
  <si>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</si>
  <si>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</si>
  <si>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</si>
  <si>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</si>
  <si>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</si>
  <si>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</si>
  <si>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</si>
  <si>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</si>
  <si>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</si>
  <si>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</si>
  <si>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</si>
  <si>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</si>
  <si>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</si>
  <si>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</si>
  <si>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</si>
  <si>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</si>
  <si>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</si>
  <si>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</si>
  <si>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</si>
  <si>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</si>
  <si>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</si>
  <si>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</si>
  <si>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</si>
  <si>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</si>
  <si>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</si>
  <si>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</si>
  <si>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</si>
  <si>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</si>
  <si>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</si>
  <si>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</si>
  <si>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</si>
  <si>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</si>
  <si>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</si>
  <si>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</si>
  <si>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</si>
  <si>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</si>
  <si>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</si>
  <si>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</si>
  <si>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</si>
  <si>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</si>
  <si>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</si>
  <si>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</si>
  <si>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</si>
  <si>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</si>
  <si>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</si>
  <si>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</si>
  <si>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</si>
  <si>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</si>
  <si>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</si>
  <si>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</si>
  <si>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</si>
  <si>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</si>
  <si>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</si>
  <si>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</si>
  <si>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</si>
  <si>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</si>
  <si>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</si>
  <si>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</si>
  <si>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</si>
  <si>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</si>
  <si>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</si>
  <si>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</si>
  <si>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</si>
  <si>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</si>
  <si>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</si>
  <si>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</si>
  <si>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</si>
  <si>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</si>
  <si>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</si>
  <si>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</si>
  <si>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</si>
  <si>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</si>
  <si>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</si>
  <si>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</si>
  <si>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</si>
  <si>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</si>
  <si>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</si>
  <si>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</si>
  <si>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</si>
  <si>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</si>
  <si>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</si>
  <si>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</si>
  <si>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</si>
  <si>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</si>
  <si>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</si>
  <si>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</si>
  <si>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</si>
  <si>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</si>
  <si>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</si>
  <si>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</si>
  <si>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</si>
  <si>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</si>
  <si>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</si>
  <si>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</si>
  <si>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</si>
  <si>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</si>
  <si>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</si>
  <si>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</si>
  <si>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</si>
  <si>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</si>
  <si>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</si>
  <si>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</si>
  <si>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</si>
  <si>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</si>
  <si>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</si>
  <si>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</si>
  <si>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</si>
  <si>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</si>
  <si>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</si>
  <si>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</si>
  <si>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</si>
  <si>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</si>
  <si>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</si>
  <si>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</si>
  <si>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</si>
  <si>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</si>
  <si>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</si>
  <si>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</si>
  <si>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</si>
  <si>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</si>
  <si>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</si>
  <si>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</si>
  <si>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</si>
  <si>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</si>
  <si>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</si>
  <si>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</si>
  <si>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</si>
  <si>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</si>
  <si>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</si>
  <si>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</si>
  <si>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</si>
  <si>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</si>
  <si>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</si>
  <si>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</si>
  <si>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</si>
  <si>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</si>
  <si>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</si>
  <si>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</si>
  <si>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</si>
  <si>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</si>
  <si>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</si>
  <si>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</si>
  <si>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</si>
  <si>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</si>
  <si>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</si>
  <si>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</si>
  <si>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</si>
  <si>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</si>
  <si>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</si>
  <si>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</si>
  <si>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</si>
  <si>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</si>
  <si>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</si>
  <si>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</si>
  <si>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</si>
  <si>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</si>
  <si>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</si>
  <si>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</si>
  <si>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</si>
  <si>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</si>
  <si>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</si>
  <si>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</si>
  <si>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</si>
  <si>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</si>
  <si>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</si>
  <si>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</si>
  <si>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</si>
  <si>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</si>
  <si>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</si>
  <si>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</si>
  <si>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</si>
  <si>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</si>
  <si>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</si>
  <si>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</si>
  <si>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</si>
  <si>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</si>
  <si>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</si>
  <si>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</si>
  <si>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</si>
  <si>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</si>
  <si>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</si>
  <si>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</si>
  <si>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</si>
  <si>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</si>
  <si>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</si>
  <si>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</si>
  <si>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</si>
  <si>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</si>
  <si>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</si>
  <si>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</si>
  <si>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</si>
  <si>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</si>
  <si>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</si>
  <si>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</si>
  <si>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</si>
  <si>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</si>
  <si>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</si>
  <si>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</si>
  <si>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</si>
  <si>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</si>
  <si>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</si>
  <si>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</si>
  <si>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</si>
  <si>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</si>
  <si>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</si>
  <si>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</si>
  <si>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</si>
  <si>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</si>
  <si>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</si>
  <si>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</si>
  <si>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</si>
  <si>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</si>
  <si>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</si>
  <si>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</si>
  <si>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</si>
  <si>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</si>
  <si>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</si>
  <si>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</si>
  <si>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</si>
  <si>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</si>
  <si>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</si>
  <si>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</si>
  <si>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</si>
  <si>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</si>
  <si>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</si>
  <si>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</si>
  <si>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</si>
  <si>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</si>
  <si>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</si>
  <si>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</si>
  <si>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</si>
  <si>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</si>
  <si>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</si>
  <si>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</si>
  <si>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</si>
  <si>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</si>
  <si>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</si>
  <si>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</si>
  <si>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</si>
  <si>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</si>
  <si>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</si>
  <si>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</si>
  <si>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</si>
  <si>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</si>
  <si>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</si>
  <si>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</si>
  <si>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</si>
  <si>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</si>
  <si>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</si>
  <si>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</si>
  <si>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</si>
  <si>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</si>
  <si>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</si>
  <si>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</si>
  <si>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</si>
  <si>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</si>
  <si>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</si>
  <si>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</si>
  <si>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</si>
  <si>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</si>
  <si>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</si>
  <si>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</si>
  <si>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</si>
  <si>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</si>
  <si>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</si>
  <si>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</si>
  <si>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</si>
  <si>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</si>
  <si>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</si>
  <si>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</si>
  <si>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</si>
  <si>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</si>
  <si>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</si>
  <si>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</si>
  <si>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</si>
  <si>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</si>
  <si>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</si>
  <si>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</si>
  <si>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</si>
  <si>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</si>
  <si>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</si>
  <si>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</si>
  <si>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</si>
  <si>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</si>
  <si>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</si>
  <si>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</si>
  <si>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</si>
  <si>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</si>
  <si>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</si>
  <si>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</si>
  <si>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</si>
  <si>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</si>
  <si>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</si>
  <si>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</si>
  <si>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</si>
  <si>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</si>
  <si>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</si>
  <si>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</si>
  <si>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</si>
  <si>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</si>
  <si>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</si>
  <si>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</si>
  <si>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</si>
  <si>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</si>
  <si>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</si>
  <si>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</si>
  <si>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</si>
  <si>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</si>
  <si>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</si>
  <si>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</si>
  <si>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</si>
  <si>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</si>
  <si>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</si>
  <si>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</si>
  <si>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</si>
  <si>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</si>
  <si>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</si>
  <si>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</si>
  <si>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</si>
  <si>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</si>
  <si>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</si>
  <si>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</si>
  <si>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</si>
  <si>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</si>
  <si>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</si>
  <si>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</si>
  <si>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</si>
  <si>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</si>
  <si>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</si>
  <si>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</si>
  <si>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</si>
  <si>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</si>
  <si>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</si>
  <si>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</si>
  <si>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</si>
  <si>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</si>
  <si>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</si>
  <si>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</si>
  <si>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</si>
  <si>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</si>
  <si>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</si>
  <si>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</si>
  <si>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</si>
  <si>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</si>
  <si>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</si>
  <si>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</si>
  <si>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</si>
  <si>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</si>
  <si>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</si>
  <si>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</si>
  <si>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</si>
  <si>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</si>
  <si>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</si>
  <si>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</si>
  <si>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</si>
  <si>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</si>
  <si>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</si>
  <si>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</si>
  <si>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</si>
  <si>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</si>
  <si>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</si>
  <si>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</si>
  <si>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</si>
  <si>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</si>
  <si>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</si>
  <si>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</si>
  <si>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</si>
  <si>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</si>
  <si>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</si>
  <si>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</si>
  <si>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</si>
  <si>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</si>
  <si>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</si>
  <si>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</si>
  <si>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</si>
  <si>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</si>
  <si>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</si>
  <si>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</si>
  <si>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</si>
  <si>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</si>
  <si>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</si>
  <si>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</si>
  <si>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</si>
  <si>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</si>
  <si>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</si>
  <si>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</si>
  <si>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</si>
  <si>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</si>
  <si>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</si>
  <si>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</si>
  <si>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</si>
  <si>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</si>
  <si>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</si>
  <si>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</si>
  <si>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</si>
  <si>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</si>
  <si>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</si>
  <si>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</si>
  <si>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</si>
  <si>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</si>
  <si>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</si>
  <si>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</si>
  <si>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</si>
  <si>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</si>
  <si>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</si>
  <si>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</si>
  <si>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</si>
  <si>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</si>
  <si>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</si>
  <si>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</si>
  <si>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</si>
  <si>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</si>
  <si>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</si>
  <si>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</si>
  <si>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</si>
  <si>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</si>
  <si>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</si>
  <si>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</si>
  <si>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</si>
  <si>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</si>
  <si>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</si>
  <si>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</si>
  <si>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</si>
  <si>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</si>
  <si>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</si>
  <si>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</si>
  <si>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</si>
  <si>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</si>
  <si>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</si>
  <si>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</si>
  <si>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</si>
  <si>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</si>
  <si>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</si>
  <si>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</si>
  <si>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</si>
  <si>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</si>
  <si>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</si>
  <si>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</si>
  <si>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</si>
  <si>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</si>
  <si>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</si>
  <si>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</si>
  <si>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</si>
  <si>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</si>
  <si>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</si>
  <si>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</si>
  <si>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</si>
  <si>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</si>
  <si>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</si>
  <si>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</si>
  <si>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</si>
  <si>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</si>
  <si>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</si>
  <si>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</si>
  <si>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</si>
  <si>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</si>
  <si>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</si>
  <si>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</si>
  <si>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</si>
  <si>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</si>
  <si>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</si>
  <si>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</si>
  <si>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</si>
  <si>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</si>
  <si>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</si>
  <si>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</si>
  <si>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</si>
  <si>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</si>
  <si>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</si>
  <si>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</si>
  <si>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</si>
  <si>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</si>
  <si>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</si>
  <si>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</si>
  <si>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</si>
  <si>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</si>
  <si>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</si>
  <si>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</si>
  <si>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</si>
  <si>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</si>
  <si>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</si>
  <si>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</si>
  <si>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</si>
  <si>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</si>
  <si>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</si>
  <si>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</si>
  <si>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</si>
  <si>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</si>
  <si>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</si>
  <si>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</si>
  <si>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</si>
  <si>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</si>
  <si>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</si>
  <si>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</si>
  <si>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</si>
  <si>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</si>
  <si>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</si>
  <si>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</si>
  <si>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</si>
  <si>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</si>
  <si>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</si>
  <si>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</si>
  <si>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</si>
  <si>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</si>
  <si>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</si>
  <si>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</si>
  <si>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</si>
  <si>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</si>
  <si>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</si>
  <si>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</si>
  <si>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</si>
  <si>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</si>
  <si>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</si>
  <si>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</si>
  <si>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</si>
  <si>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</si>
  <si>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</si>
  <si>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</si>
  <si>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</si>
  <si>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</si>
  <si>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</si>
  <si>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</si>
  <si>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</si>
  <si>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</si>
  <si>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</si>
  <si>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</si>
  <si>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</si>
  <si>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</si>
  <si>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</si>
  <si>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</si>
  <si>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</si>
  <si>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</si>
  <si>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</si>
  <si>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</si>
  <si>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</si>
  <si>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</si>
  <si>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</si>
  <si>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</si>
  <si>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</si>
  <si>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</si>
  <si>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</si>
  <si>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</si>
  <si>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</si>
  <si>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</si>
  <si>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</si>
  <si>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</si>
  <si>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</si>
  <si>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</si>
  <si>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</si>
  <si>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</si>
  <si>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</si>
  <si>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</si>
  <si>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</si>
  <si>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</si>
  <si>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</si>
  <si>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</si>
  <si>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</si>
  <si>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</si>
  <si>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</si>
  <si>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</si>
  <si>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</si>
  <si>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</si>
  <si>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</si>
  <si>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</si>
  <si>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</si>
  <si>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</si>
  <si>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</si>
  <si>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</si>
  <si>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</si>
  <si>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</si>
  <si>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</si>
  <si>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</si>
  <si>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</si>
  <si>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</si>
  <si>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</si>
  <si>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</si>
  <si>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</si>
  <si>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</si>
  <si>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</si>
  <si>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</si>
  <si>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</si>
  <si>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</si>
  <si>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</si>
  <si>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</si>
  <si>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</si>
  <si>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</si>
  <si>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</si>
  <si>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</si>
  <si>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</si>
  <si>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</si>
  <si>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</si>
  <si>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</si>
  <si>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</si>
  <si>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</si>
  <si>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</si>
  <si>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</si>
  <si>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</si>
  <si>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</si>
  <si>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</si>
  <si>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</si>
  <si>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</si>
  <si>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</si>
  <si>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</si>
  <si>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</si>
  <si>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</si>
  <si>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</si>
  <si>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</si>
  <si>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</si>
  <si>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</si>
  <si>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</si>
  <si>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</si>
  <si>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</si>
  <si>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</si>
  <si>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</si>
  <si>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</si>
  <si>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</si>
  <si>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</si>
  <si>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</si>
  <si>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</si>
  <si>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</si>
  <si>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</si>
  <si>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</si>
  <si>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</si>
  <si>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</si>
  <si>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</si>
  <si>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</si>
  <si>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</si>
  <si>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</si>
  <si>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</si>
  <si>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</si>
  <si>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</si>
  <si>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</si>
  <si>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</si>
  <si>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</si>
  <si>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</si>
  <si>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</si>
  <si>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</si>
  <si>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</si>
  <si>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</si>
  <si>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</si>
  <si>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</si>
  <si>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</si>
  <si>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</si>
  <si>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</si>
  <si>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</si>
  <si>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</si>
  <si>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</si>
  <si>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</si>
  <si>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</si>
  <si>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</si>
  <si>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</si>
  <si>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</si>
  <si>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</si>
  <si>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</si>
  <si>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</si>
  <si>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</si>
  <si>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</si>
  <si>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</si>
  <si>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</si>
  <si>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</si>
  <si>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</si>
  <si>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</si>
  <si>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</si>
  <si>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</si>
  <si>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</si>
  <si>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</si>
  <si>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</si>
  <si>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</si>
  <si>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</si>
  <si>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</si>
  <si>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</si>
  <si>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</si>
  <si>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</si>
  <si>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</si>
  <si>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</si>
  <si>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</si>
  <si>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</si>
  <si>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</si>
  <si>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</si>
  <si>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</si>
  <si>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</si>
  <si>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</si>
  <si>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</si>
  <si>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</si>
  <si>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</si>
  <si>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</si>
  <si>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</si>
  <si>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</si>
  <si>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</si>
  <si>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</si>
  <si>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</si>
  <si>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</si>
  <si>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</si>
  <si>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</si>
  <si>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</si>
  <si>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</si>
  <si>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</si>
  <si>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</si>
  <si>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</si>
  <si>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</si>
  <si>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</si>
  <si>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</si>
  <si>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</si>
  <si>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</si>
  <si>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</si>
  <si>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</si>
  <si>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</si>
  <si>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</si>
  <si>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</si>
  <si>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</si>
  <si>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</si>
  <si>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</si>
  <si>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</si>
  <si>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</si>
  <si>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</si>
  <si>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</si>
  <si>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</si>
  <si>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</si>
  <si>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</si>
  <si>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</si>
  <si>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</si>
  <si>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</si>
  <si>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</si>
  <si>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</si>
  <si>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</si>
  <si>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</si>
  <si>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</si>
  <si>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</si>
  <si>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</si>
  <si>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</si>
  <si>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</si>
  <si>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</si>
  <si>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</si>
  <si>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</si>
  <si>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</si>
  <si>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</si>
  <si>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</si>
  <si>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</si>
  <si>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</si>
  <si>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</si>
  <si>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</si>
  <si>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</si>
  <si>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</si>
  <si>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</si>
  <si>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</si>
  <si>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</si>
  <si>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</si>
  <si>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</si>
  <si>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</si>
  <si>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</si>
  <si>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</si>
  <si>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</si>
  <si>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</si>
  <si>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</si>
  <si>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</si>
  <si>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</si>
  <si>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</si>
  <si>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</si>
  <si>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</si>
  <si>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</si>
  <si>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</si>
  <si>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</si>
  <si>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</si>
  <si>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</si>
  <si>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</si>
  <si>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</si>
  <si>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</si>
  <si>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</si>
  <si>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</si>
  <si>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</si>
  <si>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</si>
  <si>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</si>
  <si>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</si>
  <si>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</si>
  <si>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</si>
  <si>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</si>
  <si>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</si>
  <si>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</si>
  <si>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</si>
  <si>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</si>
  <si>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</si>
  <si>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</si>
  <si>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</si>
  <si>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</si>
  <si>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</si>
  <si>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</si>
  <si>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</si>
  <si>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</si>
  <si>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</si>
  <si>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</si>
  <si>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</si>
  <si>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</si>
  <si>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</si>
  <si>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</si>
  <si>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</si>
  <si>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</si>
  <si>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</si>
  <si>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</si>
  <si>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</si>
  <si>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</si>
  <si>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</si>
  <si>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</si>
  <si>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</si>
  <si>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</si>
  <si>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</si>
  <si>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</si>
  <si>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</si>
  <si>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</si>
  <si>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</si>
  <si>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</si>
  <si>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</si>
  <si>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</si>
  <si>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</si>
  <si>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</si>
  <si>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</si>
  <si>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</si>
  <si>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</si>
  <si>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</si>
  <si>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</si>
  <si>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</si>
  <si>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</si>
  <si>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</si>
  <si>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</si>
  <si>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</si>
  <si>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</si>
  <si>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</si>
  <si>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</si>
  <si>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</si>
  <si>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</si>
  <si>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</si>
  <si>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</si>
  <si>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</si>
  <si>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</si>
  <si>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</si>
  <si>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</si>
  <si>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</si>
  <si>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</si>
  <si>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</si>
  <si>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</si>
  <si>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</si>
  <si>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</si>
  <si>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</si>
  <si>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</si>
  <si>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</si>
  <si>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</si>
  <si>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</si>
  <si>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</si>
  <si>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</si>
  <si>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</si>
  <si>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</si>
  <si>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</si>
  <si>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</si>
  <si>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</si>
  <si>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</si>
  <si>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</si>
  <si>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</si>
  <si>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</si>
  <si>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</si>
  <si>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</si>
  <si>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</si>
  <si>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</si>
  <si>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</si>
  <si>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</si>
  <si>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</si>
  <si>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</si>
  <si>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</si>
  <si>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</si>
  <si>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</si>
  <si>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</si>
  <si>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</si>
  <si>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</si>
  <si>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</si>
  <si>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</si>
  <si>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</si>
  <si>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</si>
  <si>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</si>
  <si>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</si>
  <si>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</si>
  <si>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</si>
  <si>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</si>
  <si>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</si>
  <si>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</si>
  <si>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</si>
  <si>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</si>
  <si>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</si>
  <si>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</si>
  <si>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</si>
  <si>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</si>
  <si>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</si>
  <si>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</si>
  <si>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</si>
  <si>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</si>
  <si>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</si>
  <si>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</si>
  <si>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</si>
  <si>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</si>
  <si>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</si>
  <si>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</si>
  <si>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</si>
  <si>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</si>
  <si>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</si>
  <si>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</si>
  <si>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</si>
  <si>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</si>
  <si>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</si>
  <si>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</si>
  <si>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</si>
  <si>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</si>
  <si>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</si>
  <si>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</si>
  <si>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</si>
  <si>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</si>
  <si>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</si>
  <si>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</si>
  <si>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</si>
  <si>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</si>
  <si>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</si>
  <si>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</si>
  <si>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</si>
  <si>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</si>
  <si>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</si>
  <si>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</si>
  <si>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</si>
  <si>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</si>
  <si>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</si>
  <si>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</si>
  <si>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</si>
  <si>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</si>
  <si>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</si>
  <si>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</si>
  <si>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</si>
  <si>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</si>
  <si>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</si>
  <si>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</si>
  <si>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</si>
  <si>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</si>
  <si>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</si>
  <si>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</si>
  <si>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</si>
  <si>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</si>
  <si>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</si>
  <si>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</si>
  <si>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</si>
  <si>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</si>
  <si>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</si>
  <si>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</si>
  <si>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</si>
  <si>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</si>
  <si>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</si>
  <si>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</si>
  <si>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</si>
  <si>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</si>
  <si>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</si>
  <si>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</si>
  <si>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</si>
  <si>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</si>
  <si>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</si>
  <si>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</si>
  <si>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</si>
  <si>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</si>
  <si>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</si>
  <si>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</si>
  <si>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</si>
  <si>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</si>
  <si>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</si>
  <si>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</si>
  <si>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</si>
  <si>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</si>
  <si>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</si>
  <si>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</si>
  <si>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</si>
  <si>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</si>
  <si>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</si>
  <si>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</si>
  <si>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</si>
  <si>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</si>
  <si>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</si>
  <si>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</si>
  <si>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</si>
  <si>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</si>
  <si>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</si>
  <si>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</si>
  <si>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</si>
  <si>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</si>
  <si>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</si>
  <si>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</si>
  <si>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</si>
  <si>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</si>
  <si>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</si>
  <si>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</si>
  <si>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</si>
  <si>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</si>
  <si>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</si>
  <si>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</si>
  <si>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</si>
  <si>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</si>
  <si>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</si>
  <si>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</si>
  <si>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</si>
  <si>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</si>
  <si>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</si>
  <si>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</si>
  <si>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</si>
  <si>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</si>
  <si>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</si>
  <si>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</si>
  <si>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</si>
  <si>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</si>
  <si>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</si>
  <si>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</si>
  <si>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</si>
  <si>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</si>
  <si>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</si>
  <si>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</si>
  <si>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</si>
  <si>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</si>
  <si>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</si>
  <si>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</si>
  <si>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</si>
  <si>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</si>
  <si>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</si>
  <si>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</si>
  <si>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</si>
  <si>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</si>
  <si>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</si>
  <si>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</si>
  <si>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</si>
  <si>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</si>
  <si>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</si>
  <si>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</si>
  <si>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</si>
  <si>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</si>
  <si>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</si>
  <si>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</si>
  <si>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</si>
  <si>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</si>
  <si>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</si>
  <si>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</si>
  <si>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</si>
  <si>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</si>
  <si>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</si>
  <si>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</si>
  <si>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</si>
  <si>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</si>
  <si>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</si>
  <si>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</si>
  <si>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</si>
  <si>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</si>
  <si>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</si>
  <si>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</si>
  <si>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</si>
  <si>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</si>
  <si>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</si>
  <si>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</si>
  <si>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</si>
  <si>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</si>
  <si>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</si>
  <si>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</si>
  <si>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</si>
  <si>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</si>
  <si>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</si>
  <si>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</si>
  <si>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</si>
  <si>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</si>
  <si>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</si>
  <si>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</si>
  <si>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</si>
  <si>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</si>
  <si>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</si>
  <si>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</si>
  <si>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</si>
  <si>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</si>
  <si>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</si>
  <si>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</si>
  <si>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</si>
  <si>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</si>
  <si>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</si>
  <si>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</si>
  <si>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</si>
  <si>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</si>
  <si>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</si>
  <si>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</si>
  <si>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</si>
  <si>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</si>
  <si>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</si>
  <si>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</si>
  <si>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</si>
  <si>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</si>
  <si>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</si>
  <si>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</si>
  <si>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</si>
  <si>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</si>
  <si>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</si>
  <si>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</si>
  <si>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</si>
  <si>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</si>
  <si>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</si>
  <si>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</si>
  <si>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</si>
  <si>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</si>
  <si>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</si>
  <si>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</si>
  <si>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</si>
  <si>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</si>
  <si>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</si>
  <si>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</si>
  <si>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</si>
  <si>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</si>
  <si>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</si>
  <si>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</si>
  <si>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</si>
  <si>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</si>
  <si>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</si>
  <si>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</si>
  <si>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</si>
  <si>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</si>
  <si>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</si>
  <si>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</si>
  <si>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</si>
  <si>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</si>
  <si>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</si>
  <si>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</si>
  <si>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</si>
  <si>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</si>
  <si>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</si>
  <si>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</si>
  <si>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</si>
  <si>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</si>
  <si>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</si>
  <si>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</si>
  <si>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</si>
  <si>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</si>
  <si>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</si>
  <si>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</si>
  <si>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</si>
  <si>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</si>
  <si>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</si>
  <si>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</si>
  <si>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</si>
  <si>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</si>
  <si>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</si>
  <si>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</si>
  <si>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</si>
  <si>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</si>
  <si>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</si>
  <si>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</si>
  <si>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</si>
  <si>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</si>
  <si>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</si>
  <si>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</si>
  <si>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</si>
  <si>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</si>
  <si>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</si>
  <si>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</si>
  <si>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</si>
  <si>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</si>
  <si>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</si>
  <si>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</si>
  <si>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</si>
  <si>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</si>
  <si>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</si>
  <si>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</si>
  <si>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</si>
  <si>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</si>
  <si>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</si>
  <si>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</si>
  <si>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</si>
  <si>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</si>
  <si>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</si>
  <si>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</si>
  <si>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</si>
  <si>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</si>
  <si>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</si>
  <si>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</si>
  <si>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</si>
  <si>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</si>
  <si>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</si>
  <si>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</si>
  <si>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</si>
  <si>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</si>
  <si>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</si>
  <si>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</si>
  <si>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</si>
  <si>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</si>
  <si>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</si>
  <si>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</si>
  <si>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</si>
  <si>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</si>
  <si>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</si>
  <si>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</si>
  <si>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</si>
  <si>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</si>
  <si>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</si>
  <si>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</si>
  <si>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</si>
  <si>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</si>
  <si>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</si>
  <si>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</si>
  <si>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</si>
  <si>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</si>
  <si>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</si>
  <si>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</si>
  <si>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</si>
  <si>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</si>
  <si>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</si>
  <si>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</si>
  <si>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</si>
  <si>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</si>
  <si>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</si>
  <si>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</si>
  <si>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</si>
  <si>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</si>
  <si>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</si>
  <si>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</si>
  <si>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</si>
  <si>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</si>
  <si>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</si>
  <si>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</si>
  <si>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</si>
  <si>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</si>
  <si>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</si>
  <si>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</si>
  <si>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</si>
  <si>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</si>
  <si>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</si>
  <si>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</si>
  <si>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</si>
  <si>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</si>
  <si>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</si>
  <si>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</si>
  <si>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</si>
  <si>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</si>
  <si>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</si>
  <si>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</si>
  <si>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</si>
  <si>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</si>
  <si>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</si>
  <si>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</si>
  <si>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</si>
  <si>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</si>
  <si>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</si>
  <si>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</si>
  <si>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</si>
  <si>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</si>
  <si>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</si>
  <si>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</si>
  <si>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</si>
  <si>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</si>
  <si>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</si>
  <si>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</si>
  <si>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</si>
  <si>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</si>
  <si>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</si>
  <si>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</si>
  <si>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</si>
  <si>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</si>
  <si>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</si>
  <si>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</si>
  <si>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</si>
  <si>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</si>
  <si>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</si>
  <si>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</si>
  <si>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</si>
  <si>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</si>
  <si>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</si>
  <si>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</si>
  <si>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</si>
  <si>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</si>
  <si>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</si>
  <si>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</si>
  <si>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</si>
  <si>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</si>
  <si>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</si>
  <si>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</si>
  <si>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</si>
  <si>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</si>
  <si>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</si>
  <si>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</si>
  <si>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</si>
  <si>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</si>
  <si>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</si>
  <si>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</si>
  <si>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</si>
  <si>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</si>
  <si>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</si>
  <si>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</si>
  <si>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</si>
  <si>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</si>
  <si>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</si>
  <si>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</si>
  <si>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</si>
  <si>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</si>
  <si>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</si>
  <si>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</si>
  <si>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</si>
  <si>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</si>
  <si>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</si>
  <si>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</si>
  <si>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</si>
  <si>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</si>
  <si>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</si>
  <si>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</si>
  <si>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</si>
  <si>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</si>
  <si>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</si>
  <si>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</si>
  <si>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</si>
  <si>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</si>
  <si>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</si>
  <si>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</si>
  <si>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</si>
  <si>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</si>
  <si>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</si>
  <si>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</si>
  <si>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</si>
  <si>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</si>
  <si>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</si>
  <si>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</si>
  <si>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</si>
  <si>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</si>
  <si>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</si>
  <si>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</si>
  <si>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</si>
  <si>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</si>
  <si>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</si>
  <si>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</si>
  <si>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</si>
  <si>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</si>
  <si>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</si>
  <si>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</si>
  <si>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</si>
  <si>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</si>
  <si>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</si>
  <si>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</si>
  <si>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</si>
  <si>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</si>
  <si>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</si>
  <si>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</si>
  <si>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</si>
  <si>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</si>
  <si>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</si>
  <si>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</si>
  <si>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</si>
  <si>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</si>
  <si>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</si>
  <si>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</si>
  <si>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</si>
  <si>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</si>
  <si>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</si>
  <si>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</si>
  <si>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</si>
  <si>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</si>
  <si>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</si>
  <si>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</si>
  <si>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</si>
  <si>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</si>
  <si>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</si>
  <si>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</si>
  <si>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</si>
  <si>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</si>
  <si>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</si>
  <si>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</si>
  <si>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</si>
  <si>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</si>
  <si>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</si>
  <si>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</si>
  <si>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</si>
  <si>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</si>
  <si>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</si>
  <si>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</si>
  <si>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</si>
  <si>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</si>
  <si>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</si>
  <si>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</si>
  <si>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</si>
  <si>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</si>
  <si>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</si>
  <si>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</si>
  <si>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</si>
  <si>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</si>
  <si>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</si>
  <si>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</si>
  <si>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</si>
  <si>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</si>
  <si>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</si>
  <si>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</si>
  <si>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</si>
  <si>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</si>
  <si>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</si>
  <si>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</si>
  <si>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</si>
  <si>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</si>
  <si>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</si>
  <si>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</si>
  <si>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</si>
  <si>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</si>
  <si>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</si>
  <si>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</si>
  <si>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</si>
  <si>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</si>
  <si>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</si>
  <si>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</si>
  <si>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</si>
  <si>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</si>
  <si>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</si>
  <si>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</si>
  <si>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</si>
  <si>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</si>
  <si>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</si>
  <si>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</si>
  <si>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</si>
  <si>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</si>
  <si>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</si>
  <si>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</si>
  <si>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</si>
  <si>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</si>
  <si>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</si>
  <si>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</si>
  <si>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</si>
  <si>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</si>
  <si>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</si>
  <si>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</si>
  <si>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</si>
  <si>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</si>
  <si>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</si>
  <si>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</si>
  <si>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</si>
  <si>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</si>
  <si>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</si>
  <si>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</si>
  <si>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</si>
  <si>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</si>
  <si>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</si>
  <si>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</si>
  <si>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</si>
  <si>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</si>
  <si>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</si>
  <si>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</si>
  <si>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</si>
  <si>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</si>
  <si>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</si>
  <si>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</si>
  <si>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</si>
  <si>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</si>
  <si>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</si>
  <si>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</si>
  <si>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</si>
  <si>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</si>
  <si>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</si>
  <si>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</si>
  <si>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</si>
  <si>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</si>
  <si>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</si>
  <si>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</si>
  <si>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</si>
  <si>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</si>
  <si>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</si>
  <si>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</si>
  <si>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</si>
  <si>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</si>
  <si>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</si>
  <si>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</si>
  <si>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</si>
  <si>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</si>
  <si>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</si>
  <si>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</si>
  <si>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</si>
  <si>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</si>
  <si>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</si>
  <si>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</si>
  <si>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</si>
  <si>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</si>
  <si>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</si>
  <si>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</si>
  <si>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</si>
  <si>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</si>
  <si>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</si>
  <si>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</si>
  <si>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</si>
  <si>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</si>
  <si>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</si>
  <si>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</si>
  <si>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</si>
  <si>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</si>
  <si>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</si>
  <si>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</si>
  <si>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</si>
  <si>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</si>
  <si>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</si>
  <si>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</si>
  <si>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</si>
  <si>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</si>
  <si>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</si>
  <si>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</si>
  <si>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</si>
  <si>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</si>
  <si>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</si>
  <si>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</si>
  <si>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</si>
  <si>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</si>
  <si>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</si>
  <si>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</si>
  <si>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</si>
  <si>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</si>
  <si>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</si>
  <si>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</si>
  <si>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</si>
  <si>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</si>
  <si>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</si>
  <si>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</si>
  <si>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</si>
  <si>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</si>
  <si>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</si>
  <si>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</si>
  <si>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</si>
  <si>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</si>
  <si>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</si>
  <si>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</si>
  <si>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</si>
  <si>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</si>
  <si>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</si>
  <si>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</si>
  <si>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</si>
  <si>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</si>
  <si>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</si>
  <si>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</si>
  <si>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</si>
  <si>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</si>
  <si>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</si>
  <si>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</si>
  <si>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</si>
  <si>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</si>
  <si>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</si>
  <si>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</si>
  <si>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</si>
  <si>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</si>
  <si>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</si>
  <si>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</si>
  <si>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</si>
  <si>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</si>
  <si>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</si>
  <si>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</si>
  <si>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</si>
  <si>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</si>
  <si>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</si>
  <si>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</si>
  <si>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</si>
  <si>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</si>
  <si>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</si>
  <si>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</si>
  <si>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</si>
  <si>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</si>
  <si>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</si>
  <si>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</si>
  <si>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</si>
  <si>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</si>
  <si>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</si>
  <si>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</si>
  <si>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</si>
  <si>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</si>
  <si>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</si>
  <si>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</si>
  <si>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</si>
  <si>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</si>
  <si>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</si>
  <si>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</si>
  <si>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</si>
  <si>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</si>
  <si>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</si>
  <si>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</si>
  <si>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</si>
  <si>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</si>
  <si>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</si>
  <si>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</si>
  <si>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</si>
  <si>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</si>
  <si>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</si>
  <si>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</si>
  <si>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</si>
  <si>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</si>
  <si>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</si>
  <si>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</si>
  <si>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</si>
  <si>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</si>
  <si>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</si>
  <si>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</si>
  <si>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</si>
  <si>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</si>
  <si>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</si>
  <si>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</si>
  <si>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</si>
  <si>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</si>
  <si>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</si>
  <si>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</si>
  <si>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</si>
  <si>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</si>
  <si>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</si>
  <si>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</si>
  <si>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</si>
  <si>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</si>
  <si>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</si>
  <si>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</si>
  <si>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</si>
  <si>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</si>
  <si>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</si>
  <si>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</si>
  <si>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</si>
  <si>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</si>
  <si>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</si>
  <si>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</si>
  <si>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</si>
  <si>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</si>
  <si>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</si>
  <si>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</si>
  <si>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</si>
  <si>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</si>
  <si>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</si>
  <si>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</si>
  <si>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</si>
  <si>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</si>
  <si>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</si>
  <si>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</si>
  <si>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</si>
  <si>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</si>
  <si>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</si>
  <si>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</si>
  <si>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</si>
  <si>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</si>
  <si>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</si>
  <si>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</si>
  <si>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</si>
  <si>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</si>
  <si>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</si>
  <si>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</si>
  <si>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</si>
  <si>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</si>
  <si>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</si>
  <si>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</si>
  <si>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</si>
  <si>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</si>
  <si>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</si>
  <si>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</si>
  <si>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</si>
  <si>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</si>
  <si>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</si>
  <si>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</si>
  <si>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</si>
  <si>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</si>
  <si>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</si>
  <si>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</si>
  <si>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</si>
  <si>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</si>
  <si>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</si>
  <si>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</si>
  <si>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</si>
  <si>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</si>
  <si>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</si>
  <si>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</si>
  <si>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</si>
  <si>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</si>
  <si>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</si>
  <si>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</si>
  <si>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</si>
  <si>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</si>
  <si>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</si>
  <si>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</si>
  <si>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</si>
  <si>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</si>
  <si>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</si>
  <si>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</si>
  <si>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</si>
  <si>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</si>
  <si>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</si>
  <si>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</si>
  <si>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</si>
  <si>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</si>
  <si>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</si>
  <si>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</si>
  <si>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</si>
  <si>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</si>
  <si>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</si>
  <si>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</si>
  <si>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</si>
  <si>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</si>
  <si>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</si>
  <si>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</si>
  <si>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</si>
  <si>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</si>
  <si>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</si>
  <si>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</si>
  <si>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</si>
  <si>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</si>
  <si>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</si>
  <si>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</si>
  <si>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</si>
  <si>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</si>
  <si>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</si>
  <si>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</si>
  <si>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</si>
  <si>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</si>
  <si>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</si>
  <si>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</si>
  <si>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</si>
  <si>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</si>
  <si>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</si>
  <si>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</si>
  <si>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</si>
  <si>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</si>
  <si>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</si>
  <si>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</si>
  <si>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</si>
  <si>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</si>
  <si>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</si>
  <si>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</si>
  <si>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</si>
  <si>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</si>
  <si>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</si>
  <si>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</si>
  <si>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</si>
  <si>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</si>
  <si>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</si>
  <si>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</si>
  <si>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</si>
  <si>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</si>
  <si>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</si>
  <si>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</si>
  <si>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</si>
  <si>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</si>
  <si>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</si>
  <si>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</si>
  <si>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</si>
  <si>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</si>
  <si>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</si>
  <si>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</si>
  <si>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</si>
  <si>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</si>
  <si>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</si>
  <si>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</si>
  <si>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</si>
  <si>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</si>
  <si>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</si>
  <si>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</si>
  <si>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</si>
  <si>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</si>
  <si>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</si>
  <si>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</si>
  <si>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</si>
  <si>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</si>
  <si>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</si>
  <si>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</si>
  <si>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</si>
  <si>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</si>
  <si>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</si>
  <si>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</si>
  <si>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</si>
  <si>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</si>
  <si>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</si>
  <si>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</si>
  <si>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</si>
  <si>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</si>
  <si>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</si>
  <si>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</si>
  <si>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</si>
  <si>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</si>
  <si>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</si>
  <si>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</si>
  <si>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</si>
  <si>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</si>
  <si>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</si>
  <si>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</si>
  <si>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</si>
  <si>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</si>
  <si>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</si>
  <si>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</si>
  <si>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</si>
  <si>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</si>
  <si>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</si>
  <si>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</si>
  <si>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</si>
  <si>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</si>
  <si>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</si>
  <si>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</si>
  <si>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</si>
  <si>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</si>
  <si>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</si>
  <si>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</si>
  <si>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</si>
  <si>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</si>
  <si>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</si>
  <si>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</si>
  <si>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</si>
  <si>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</si>
  <si>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</si>
  <si>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</si>
  <si>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</si>
  <si>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</si>
  <si>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</si>
  <si>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</si>
  <si>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</si>
  <si>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</si>
  <si>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</si>
  <si>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</si>
  <si>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</si>
  <si>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</si>
  <si>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</si>
  <si>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</si>
  <si>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</si>
  <si>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</si>
  <si>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</si>
  <si>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</si>
  <si>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</si>
  <si>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</si>
  <si>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</si>
  <si>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</si>
  <si>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</si>
  <si>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</si>
  <si>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</si>
  <si>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</si>
  <si>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</si>
  <si>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</si>
  <si>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</si>
  <si>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</si>
  <si>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</si>
  <si>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</si>
  <si>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</si>
  <si>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</si>
  <si>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</si>
  <si>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</si>
  <si>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</si>
  <si>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</si>
  <si>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</si>
  <si>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</si>
  <si>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</si>
  <si>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</si>
  <si>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</si>
  <si>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</si>
  <si>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</si>
  <si>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</si>
  <si>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</si>
  <si>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</si>
  <si>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</si>
  <si>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</si>
  <si>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</si>
  <si>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</si>
  <si>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</si>
  <si>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</si>
  <si>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</si>
  <si>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</si>
  <si>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</si>
  <si>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</si>
  <si>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</si>
  <si>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</si>
  <si>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</si>
  <si>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</si>
  <si>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</si>
  <si>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</si>
  <si>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</si>
  <si>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</si>
  <si>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</si>
  <si>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</si>
  <si>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</si>
  <si>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</si>
  <si>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</si>
  <si>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</si>
  <si>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</si>
  <si>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</si>
  <si>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</si>
  <si>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</si>
  <si>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</si>
  <si>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</si>
  <si>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</si>
  <si>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</si>
  <si>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</si>
  <si>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</si>
  <si>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</si>
  <si>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</si>
  <si>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</si>
  <si>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</si>
  <si>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</si>
  <si>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</si>
  <si>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</si>
  <si>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</si>
  <si>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</si>
  <si>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</si>
  <si>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</si>
  <si>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</si>
  <si>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</si>
  <si>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</si>
  <si>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</si>
  <si>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</si>
  <si>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</si>
  <si>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</si>
  <si>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</si>
  <si>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</si>
  <si>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</si>
  <si>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</si>
  <si>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</si>
  <si>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</si>
  <si>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</si>
  <si>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</si>
  <si>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</si>
  <si>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</si>
  <si>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</si>
  <si>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</si>
  <si>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</si>
  <si>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</si>
  <si>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</si>
  <si>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</si>
  <si>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</si>
  <si>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</si>
  <si>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</si>
  <si>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</si>
  <si>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</si>
  <si>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</si>
  <si>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</si>
  <si>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</si>
  <si>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</si>
  <si>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</si>
  <si>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</si>
  <si>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</si>
  <si>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</si>
  <si>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</si>
  <si>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</si>
  <si>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</si>
  <si>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</si>
  <si>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</si>
  <si>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</si>
  <si>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</si>
  <si>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</si>
  <si>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</si>
  <si>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</si>
  <si>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</si>
  <si>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</si>
  <si>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</si>
  <si>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</si>
  <si>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</si>
  <si>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</si>
  <si>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</si>
  <si>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</si>
  <si>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</si>
  <si>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</si>
  <si>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</si>
  <si>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</si>
  <si>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</si>
  <si>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</si>
  <si>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</si>
  <si>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</si>
  <si>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</si>
  <si>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</si>
  <si>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</si>
  <si>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</si>
  <si>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</si>
  <si>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</si>
  <si>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</si>
  <si>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</si>
  <si>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</si>
  <si>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</si>
  <si>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</si>
  <si>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</si>
  <si>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</si>
  <si>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</si>
  <si>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</si>
  <si>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</si>
  <si>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</si>
  <si>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</si>
  <si>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</si>
  <si>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</si>
  <si>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</si>
  <si>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</si>
  <si>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</si>
  <si>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</si>
  <si>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</si>
  <si>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</si>
  <si>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</si>
  <si>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</si>
  <si>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</si>
  <si>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</si>
  <si>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</si>
  <si>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</si>
  <si>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</si>
  <si>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</si>
  <si>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</si>
  <si>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</si>
  <si>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</si>
  <si>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</si>
  <si>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</si>
  <si>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</si>
  <si>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</si>
  <si>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</si>
  <si>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</si>
  <si>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</si>
  <si>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</si>
  <si>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</si>
  <si>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</si>
  <si>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</si>
  <si>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</si>
  <si>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</si>
  <si>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</si>
  <si>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</si>
  <si>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</si>
  <si>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</si>
  <si>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</si>
  <si>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</si>
  <si>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</si>
  <si>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</si>
  <si>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</si>
  <si>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</si>
  <si>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</si>
  <si>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</si>
  <si>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</si>
  <si>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</si>
  <si>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</si>
  <si>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</si>
  <si>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</si>
  <si>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</si>
  <si>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</si>
  <si>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</si>
  <si>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</si>
  <si>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</si>
  <si>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</si>
  <si>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</si>
  <si>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</si>
  <si>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</si>
  <si>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</si>
  <si>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</si>
  <si>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</si>
  <si>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</si>
  <si>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</si>
  <si>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</si>
  <si>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</si>
  <si>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</si>
  <si>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</si>
  <si>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</si>
  <si>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</si>
  <si>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</si>
  <si>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</si>
  <si>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</si>
  <si>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</si>
  <si>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</si>
  <si>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</si>
  <si>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</si>
  <si>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</si>
  <si>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</si>
  <si>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</si>
  <si>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</si>
  <si>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</si>
  <si>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</si>
  <si>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</si>
  <si>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</si>
  <si>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</si>
  <si>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</si>
  <si>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</si>
  <si>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</si>
  <si>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</si>
  <si>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</si>
  <si>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</si>
  <si>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</si>
  <si>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</si>
  <si>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</si>
  <si>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</si>
  <si>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</si>
  <si>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</si>
  <si>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</si>
  <si>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</si>
  <si>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</si>
  <si>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</si>
  <si>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</si>
  <si>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</si>
  <si>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</si>
  <si>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</si>
  <si>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</si>
  <si>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</si>
  <si>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</si>
  <si>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</si>
  <si>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</si>
  <si>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</si>
  <si>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</si>
  <si>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</si>
  <si>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</si>
  <si>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</si>
  <si>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</si>
  <si>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</si>
  <si>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</si>
  <si>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</si>
  <si>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</si>
  <si>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</si>
  <si>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</si>
  <si>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</si>
  <si>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</si>
  <si>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</si>
  <si>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</si>
  <si>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</si>
  <si>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</si>
  <si>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</si>
  <si>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</si>
  <si>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</si>
  <si>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</si>
  <si>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</si>
  <si>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</si>
  <si>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</si>
  <si>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</si>
  <si>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</si>
  <si>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</si>
  <si>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</si>
  <si>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</si>
  <si>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</si>
  <si>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</si>
  <si>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</si>
  <si>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</si>
  <si>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</si>
  <si>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</si>
  <si>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</si>
  <si>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</si>
  <si>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</si>
  <si>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</si>
  <si>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</si>
  <si>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</si>
  <si>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</si>
  <si>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</si>
  <si>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</si>
  <si>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</si>
  <si>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</si>
  <si>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</si>
  <si>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</si>
  <si>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</si>
  <si>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</si>
  <si>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</si>
  <si>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</si>
  <si>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</si>
  <si>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</si>
  <si>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</si>
  <si>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</si>
  <si>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</si>
  <si>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</si>
  <si>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</si>
  <si>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</si>
  <si>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</si>
  <si>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</si>
  <si>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</si>
  <si>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</si>
  <si>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</si>
  <si>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</si>
  <si>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</si>
  <si>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</si>
  <si>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</si>
  <si>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</si>
  <si>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</si>
  <si>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</si>
  <si>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</si>
  <si>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</si>
  <si>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</si>
  <si>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</si>
  <si>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</si>
  <si>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</si>
  <si>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</si>
  <si>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</si>
  <si>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</si>
  <si>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</si>
  <si>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</si>
  <si>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</si>
  <si>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</si>
  <si>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</si>
  <si>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</si>
  <si>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</si>
  <si>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</si>
  <si>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</si>
  <si>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</si>
  <si>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</si>
  <si>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</si>
  <si>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</si>
  <si>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</si>
  <si>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</si>
  <si>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</si>
  <si>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</si>
  <si>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</si>
  <si>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</si>
  <si>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</si>
  <si>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</si>
  <si>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</si>
  <si>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</si>
  <si>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</si>
  <si>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</si>
  <si>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</si>
  <si>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</si>
  <si>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</si>
  <si>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</si>
  <si>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</si>
  <si>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</si>
  <si>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</si>
  <si>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</si>
  <si>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</si>
  <si>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</si>
  <si>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</si>
  <si>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</si>
  <si>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</si>
  <si>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</si>
  <si>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</si>
  <si>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</si>
  <si>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</si>
  <si>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</si>
  <si>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</si>
  <si>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</si>
  <si>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</si>
  <si>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</si>
  <si>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</si>
  <si>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</si>
  <si>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</si>
  <si>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</si>
  <si>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</si>
  <si>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</si>
  <si>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</si>
  <si>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</si>
  <si>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</si>
  <si>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</si>
  <si>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</si>
  <si>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</si>
  <si>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</si>
  <si>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</si>
  <si>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</si>
  <si>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</si>
  <si>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</si>
  <si>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</si>
  <si>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</si>
  <si>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</si>
  <si>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</si>
  <si>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</si>
  <si>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</si>
  <si>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</si>
  <si>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</si>
  <si>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</si>
  <si>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</si>
  <si>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</si>
  <si>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</si>
  <si>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</si>
  <si>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</si>
  <si>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</si>
  <si>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</si>
  <si>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</si>
  <si>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</si>
  <si>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</si>
  <si>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</si>
  <si>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</si>
  <si>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</si>
  <si>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</si>
  <si>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</si>
  <si>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</si>
  <si>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</si>
  <si>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</si>
  <si>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</si>
  <si>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</si>
  <si>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</si>
  <si>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</si>
  <si>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</si>
  <si>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</si>
  <si>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</si>
  <si>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</si>
  <si>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</si>
  <si>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</si>
  <si>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</si>
  <si>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</si>
  <si>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</si>
  <si>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</si>
  <si>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</si>
  <si>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</si>
  <si>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</si>
  <si>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</si>
  <si>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</si>
  <si>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</si>
  <si>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</si>
  <si>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</si>
  <si>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</si>
  <si>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</si>
  <si>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</si>
  <si>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</si>
  <si>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</si>
  <si>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</si>
  <si>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</si>
  <si>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</si>
  <si>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</si>
  <si>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</si>
  <si>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</si>
  <si>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</si>
  <si>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</si>
  <si>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</si>
  <si>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</si>
  <si>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</si>
  <si>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</si>
  <si>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</si>
  <si>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</si>
  <si>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</si>
  <si>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</si>
  <si>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</si>
  <si>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</si>
  <si>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</si>
  <si>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</si>
  <si>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</si>
  <si>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</si>
  <si>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</si>
  <si>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</si>
  <si>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</si>
  <si>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</si>
  <si>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</si>
  <si>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</si>
  <si>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</si>
  <si>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</si>
  <si>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</si>
  <si>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</si>
  <si>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</si>
  <si>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</si>
  <si>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</si>
  <si>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</si>
  <si>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</si>
  <si>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</si>
  <si>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</si>
  <si>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</si>
  <si>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</si>
  <si>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</si>
  <si>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</si>
  <si>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</si>
  <si>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</si>
  <si>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</si>
  <si>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</si>
  <si>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</si>
  <si>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</si>
  <si>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</si>
  <si>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</si>
  <si>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</si>
  <si>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</si>
  <si>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</si>
  <si>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</si>
  <si>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</si>
  <si>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</si>
  <si>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</si>
  <si>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</si>
  <si>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</si>
  <si>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</si>
  <si>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</si>
  <si>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</si>
  <si>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</si>
  <si>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</si>
  <si>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</si>
  <si>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</si>
  <si>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</si>
  <si>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</si>
  <si>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</si>
  <si>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</si>
  <si>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</si>
  <si>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</si>
  <si>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</si>
  <si>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</si>
  <si>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</si>
  <si>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</si>
  <si>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</si>
  <si>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</si>
  <si>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</si>
  <si>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</si>
  <si>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</si>
  <si>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</si>
  <si>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</si>
  <si>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</si>
  <si>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</si>
  <si>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</si>
  <si>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</si>
  <si>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</si>
  <si>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</si>
  <si>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</si>
  <si>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</si>
  <si>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</si>
  <si>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</si>
  <si>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</si>
  <si>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</si>
  <si>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</si>
  <si>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</si>
  <si>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</si>
  <si>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</si>
  <si>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</si>
  <si>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</si>
  <si>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</si>
  <si>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</si>
  <si>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</si>
  <si>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</si>
  <si>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</si>
  <si>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</si>
  <si>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</si>
  <si>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</si>
  <si>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</si>
  <si>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</si>
  <si>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</si>
  <si>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</si>
  <si>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</si>
  <si>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</si>
  <si>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</si>
  <si>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</si>
  <si>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</si>
  <si>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</si>
  <si>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</si>
  <si>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</si>
  <si>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</si>
  <si>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</si>
  <si>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</si>
  <si>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</si>
  <si>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</si>
  <si>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</si>
  <si>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</si>
  <si>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</si>
  <si>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</si>
  <si>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</si>
  <si>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</si>
  <si>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</si>
  <si>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</si>
  <si>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</si>
  <si>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</si>
  <si>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</si>
  <si>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</si>
  <si>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</si>
  <si>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</si>
  <si>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</si>
  <si>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</si>
  <si>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</si>
  <si>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</si>
  <si>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</si>
  <si>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</si>
  <si>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</si>
  <si>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</si>
  <si>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</si>
  <si>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</si>
  <si>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</si>
  <si>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</si>
  <si>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</si>
  <si>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</si>
  <si>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</si>
  <si>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</si>
  <si>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</si>
  <si>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</si>
  <si>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</si>
  <si>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</si>
  <si>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</si>
  <si>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</si>
  <si>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</si>
  <si>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</si>
  <si>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</si>
  <si>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</si>
  <si>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</si>
  <si>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</si>
  <si>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</si>
  <si>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</si>
  <si>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</si>
  <si>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</si>
  <si>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</si>
  <si>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</si>
  <si>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</si>
  <si>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</si>
  <si>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</si>
  <si>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</si>
  <si>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</si>
  <si>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</si>
  <si>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</si>
  <si>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</si>
  <si>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</si>
  <si>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</si>
  <si>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</si>
  <si>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</si>
  <si>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</si>
  <si>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</si>
  <si>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</si>
  <si>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</si>
  <si>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</si>
  <si>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</si>
  <si>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</si>
  <si>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</si>
  <si>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</si>
  <si>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</si>
  <si>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</si>
  <si>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</si>
  <si>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</si>
  <si>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</si>
  <si>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</si>
  <si>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</si>
  <si>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</si>
  <si>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</si>
  <si>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</si>
  <si>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</si>
  <si>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</si>
  <si>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</si>
  <si>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</si>
  <si>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</si>
  <si>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</si>
  <si>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</si>
  <si>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</si>
  <si>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</si>
  <si>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</si>
  <si>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</si>
  <si>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</si>
  <si>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</si>
  <si>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</si>
  <si>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</si>
  <si>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</si>
  <si>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</si>
  <si>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</si>
  <si>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</si>
  <si>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</si>
  <si>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</si>
  <si>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</si>
  <si>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</si>
  <si>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</si>
  <si>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</si>
  <si>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</si>
  <si>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</si>
  <si>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</si>
  <si>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</si>
  <si>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</si>
  <si>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</si>
  <si>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</si>
  <si>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</si>
  <si>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</si>
  <si>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</si>
  <si>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</si>
  <si>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</si>
  <si>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</si>
  <si>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</si>
  <si>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</si>
  <si>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</si>
  <si>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</si>
  <si>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</si>
  <si>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</si>
  <si>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</si>
  <si>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</si>
  <si>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</si>
  <si>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</si>
  <si>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</si>
  <si>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</si>
  <si>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</si>
  <si>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</si>
  <si>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</si>
  <si>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</si>
  <si>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</si>
  <si>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</si>
  <si>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</si>
  <si>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</si>
  <si>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</si>
  <si>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</si>
  <si>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</si>
  <si>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</si>
  <si>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</si>
  <si>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</si>
  <si>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</si>
  <si>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</si>
  <si>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</si>
  <si>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</si>
  <si>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</si>
  <si>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</si>
  <si>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</si>
  <si>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</si>
  <si>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</si>
  <si>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</si>
  <si>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</si>
  <si>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</si>
  <si>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</si>
  <si>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</si>
  <si>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</si>
  <si>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</si>
  <si>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</si>
  <si>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</si>
  <si>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</si>
  <si>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</si>
  <si>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</si>
  <si>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</si>
  <si>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</si>
  <si>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</si>
  <si>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</si>
  <si>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</si>
  <si>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</si>
  <si>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</si>
  <si>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</si>
  <si>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</si>
  <si>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</si>
  <si>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</si>
  <si>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</si>
  <si>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</si>
  <si>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</si>
  <si>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</si>
  <si>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</si>
  <si>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</si>
  <si>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</si>
  <si>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</si>
  <si>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</si>
  <si>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</si>
  <si>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</si>
  <si>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</si>
  <si>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</si>
  <si>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</si>
  <si>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</si>
  <si>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</si>
  <si>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</si>
  <si>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</si>
  <si>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</si>
  <si>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</si>
  <si>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</si>
  <si>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</si>
  <si>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</si>
  <si>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</si>
  <si>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</si>
  <si>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</si>
  <si>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</si>
  <si>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</si>
  <si>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</si>
  <si>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</si>
  <si>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</si>
  <si>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</si>
  <si>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</si>
  <si>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</si>
  <si>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</si>
  <si>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</si>
  <si>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</si>
  <si>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</si>
  <si>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</si>
  <si>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</si>
  <si>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</si>
  <si>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</si>
  <si>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</si>
  <si>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</si>
  <si>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</si>
  <si>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</si>
  <si>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</si>
  <si>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</si>
  <si>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</si>
  <si>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</si>
  <si>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</si>
  <si>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</si>
  <si>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</si>
  <si>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</si>
  <si>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</si>
  <si>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</si>
  <si>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</si>
  <si>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</si>
  <si>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</si>
  <si>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</si>
  <si>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</si>
  <si>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</si>
  <si>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</si>
  <si>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</si>
  <si>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</si>
  <si>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</si>
  <si>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</si>
  <si>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</si>
  <si>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</si>
  <si>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</si>
  <si>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</si>
  <si>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</si>
  <si>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</si>
  <si>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</si>
  <si>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</si>
  <si>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</si>
  <si>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</si>
  <si>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</si>
  <si>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</si>
  <si>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</si>
  <si>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</si>
  <si>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</si>
  <si>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</si>
  <si>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</si>
  <si>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</si>
  <si>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</si>
  <si>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</si>
  <si>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</si>
  <si>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</si>
  <si>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</si>
  <si>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</si>
  <si>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</si>
  <si>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</si>
  <si>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</si>
  <si>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</si>
  <si>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</si>
  <si>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</si>
  <si>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</si>
  <si>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</si>
  <si>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</si>
  <si>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</si>
  <si>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</si>
  <si>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</si>
  <si>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</si>
  <si>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</si>
  <si>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</si>
  <si>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</si>
  <si>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</si>
  <si>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</si>
  <si>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</si>
  <si>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</si>
  <si>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</si>
  <si>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</si>
  <si>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</si>
  <si>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</si>
  <si>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</si>
  <si>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</si>
  <si>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</si>
  <si>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</si>
  <si>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</si>
  <si>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</si>
  <si>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</si>
  <si>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</si>
  <si>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</si>
  <si>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</si>
  <si>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</si>
  <si>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</si>
  <si>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</si>
  <si>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</si>
  <si>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</si>
  <si>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</si>
  <si>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</si>
  <si>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</si>
  <si>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</si>
  <si>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</si>
  <si>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</si>
  <si>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</si>
  <si>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</si>
  <si>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</si>
  <si>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</si>
  <si>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</si>
  <si>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</si>
  <si>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</si>
  <si>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</si>
  <si>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</si>
  <si>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</si>
  <si>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</si>
  <si>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</si>
  <si>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</si>
  <si>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</si>
  <si>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</si>
  <si>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</si>
  <si>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</si>
  <si>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</si>
  <si>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</si>
  <si>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</si>
  <si>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</si>
  <si>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</si>
  <si>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</si>
  <si>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</si>
  <si>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</si>
  <si>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</si>
  <si>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</si>
  <si>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</si>
  <si>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</si>
  <si>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</si>
  <si>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</si>
  <si>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</si>
  <si>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</si>
  <si>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</si>
  <si>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</si>
  <si>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</si>
  <si>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</si>
  <si>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</si>
  <si>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</si>
  <si>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</si>
  <si>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</si>
  <si>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</si>
  <si>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</si>
  <si>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</si>
  <si>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</si>
  <si>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</si>
  <si>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</si>
  <si>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</si>
  <si>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</si>
  <si>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</si>
  <si>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</si>
  <si>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</si>
  <si>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</si>
  <si>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</si>
  <si>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</si>
  <si>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</si>
  <si>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</si>
  <si>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</si>
  <si>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</si>
  <si>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</si>
  <si>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</si>
  <si>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</si>
  <si>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</si>
  <si>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</si>
  <si>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</si>
  <si>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</si>
  <si>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</si>
  <si>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</si>
  <si>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</si>
  <si>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</si>
  <si>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</si>
  <si>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</si>
  <si>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</si>
  <si>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</si>
  <si>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</si>
  <si>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</si>
  <si>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</si>
  <si>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</si>
  <si>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</si>
  <si>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</si>
  <si>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</si>
  <si>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</si>
  <si>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</si>
  <si>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</si>
  <si>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</si>
  <si>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</si>
  <si>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</si>
  <si>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</si>
  <si>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</si>
  <si>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</si>
  <si>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</si>
  <si>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</si>
  <si>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</si>
  <si>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</si>
  <si>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</si>
  <si>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</si>
  <si>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</si>
  <si>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</si>
  <si>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</si>
  <si>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</si>
  <si>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</si>
  <si>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</si>
  <si>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</si>
  <si>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</si>
  <si>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</si>
  <si>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</si>
  <si>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</si>
  <si>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</si>
  <si>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</si>
  <si>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</si>
  <si>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</si>
  <si>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</si>
  <si>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</si>
  <si>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</si>
  <si>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</si>
  <si>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</si>
  <si>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</si>
  <si>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</si>
  <si>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</si>
  <si>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</si>
  <si>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</si>
  <si>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</si>
  <si>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</si>
  <si>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</si>
  <si>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</si>
  <si>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</si>
  <si>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</si>
  <si>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</si>
  <si>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</si>
  <si>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</si>
  <si>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</si>
  <si>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</si>
  <si>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</si>
  <si>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</si>
  <si>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</si>
  <si>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</si>
  <si>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</si>
  <si>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</si>
  <si>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</si>
  <si>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</si>
  <si>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</si>
  <si>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</si>
  <si>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</si>
  <si>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</si>
  <si>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</si>
  <si>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</si>
  <si>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</si>
  <si>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</si>
  <si>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</si>
  <si>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</si>
  <si>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</si>
  <si>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</si>
  <si>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</si>
  <si>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</si>
  <si>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</si>
  <si>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</si>
  <si>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</si>
  <si>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</si>
  <si>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</si>
  <si>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</si>
  <si>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</si>
  <si>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</si>
  <si>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</si>
  <si>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</si>
  <si>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</si>
  <si>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</si>
  <si>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</si>
  <si>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</si>
  <si>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</si>
  <si>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</si>
  <si>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</si>
  <si>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</si>
  <si>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</si>
  <si>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</si>
  <si>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</si>
  <si>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</si>
  <si>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</si>
  <si>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</si>
  <si>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</si>
  <si>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</si>
  <si>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</si>
  <si>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</si>
  <si>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</si>
  <si>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</si>
  <si>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</si>
  <si>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</si>
  <si>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</si>
  <si>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</si>
  <si>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</si>
  <si>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</si>
  <si>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</si>
  <si>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</si>
  <si>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</si>
  <si>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</si>
  <si>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</si>
  <si>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</si>
  <si>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</si>
  <si>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</si>
  <si>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</si>
  <si>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</si>
  <si>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</si>
  <si>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</si>
  <si>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</si>
  <si>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</si>
  <si>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</si>
  <si>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</si>
  <si>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</si>
  <si>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</si>
  <si>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</si>
  <si>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</si>
  <si>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</si>
  <si>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</si>
  <si>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</si>
  <si>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</si>
  <si>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</si>
  <si>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</si>
  <si>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</si>
  <si>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</si>
  <si>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</si>
  <si>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</si>
  <si>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</si>
  <si>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</si>
  <si>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</si>
  <si>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</si>
  <si>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</si>
  <si>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</si>
  <si>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</si>
  <si>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</si>
  <si>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</si>
  <si>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</si>
  <si>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</si>
  <si>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</si>
  <si>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</si>
  <si>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</si>
  <si>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</si>
  <si>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</si>
  <si>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</si>
  <si>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</si>
  <si>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</si>
  <si>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</si>
  <si>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</si>
  <si>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</si>
  <si>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</si>
  <si>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</si>
  <si>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</si>
  <si>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</si>
  <si>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</si>
  <si>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</si>
  <si>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</si>
  <si>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</si>
  <si>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</si>
  <si>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</si>
  <si>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</si>
  <si>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</si>
  <si>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</si>
  <si>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</si>
  <si>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</si>
  <si>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</si>
  <si>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</si>
  <si>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</si>
  <si>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</si>
  <si>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</si>
  <si>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</si>
  <si>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</si>
  <si>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</si>
  <si>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</si>
  <si>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</si>
  <si>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</si>
  <si>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</si>
  <si>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</si>
  <si>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</si>
  <si>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</si>
  <si>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</si>
  <si>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</si>
  <si>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</si>
  <si>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</si>
  <si>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</si>
  <si>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</si>
  <si>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</si>
  <si>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</si>
  <si>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</si>
  <si>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</si>
  <si>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</si>
  <si>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</si>
  <si>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</si>
  <si>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</si>
  <si>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</si>
  <si>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</si>
  <si>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</si>
  <si>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</si>
  <si>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</si>
  <si>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</si>
  <si>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</si>
  <si>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</si>
  <si>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</si>
  <si>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</si>
  <si>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</si>
  <si>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</si>
  <si>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</si>
  <si>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</si>
  <si>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</si>
  <si>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</si>
  <si>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</si>
  <si>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</si>
  <si>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</si>
  <si>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</si>
  <si>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</si>
  <si>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</si>
  <si>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</si>
  <si>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</si>
  <si>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</si>
  <si>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</si>
  <si>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</si>
  <si>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</si>
  <si>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</si>
  <si>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</si>
  <si>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</si>
  <si>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</si>
  <si>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</si>
  <si>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</si>
  <si>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</si>
  <si>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</si>
  <si>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</si>
  <si>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</si>
  <si>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</si>
  <si>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</si>
  <si>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</si>
  <si>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</si>
  <si>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</si>
  <si>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</si>
  <si>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</si>
  <si>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</si>
  <si>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</si>
  <si>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</si>
  <si>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</si>
  <si>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</si>
  <si>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</si>
  <si>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</si>
  <si>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</si>
  <si>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</si>
  <si>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</si>
  <si>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</si>
  <si>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</si>
  <si>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</si>
  <si>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</si>
  <si>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</si>
  <si>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</si>
  <si>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</si>
  <si>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</si>
  <si>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</si>
  <si>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</si>
  <si>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</si>
  <si>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</si>
  <si>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</si>
  <si>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</si>
  <si>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</si>
  <si>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</si>
  <si>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</si>
  <si>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</si>
  <si>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</si>
  <si>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</si>
  <si>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</si>
  <si>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</si>
  <si>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</si>
  <si>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</si>
  <si>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</si>
  <si>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</si>
  <si>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</si>
  <si>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</si>
  <si>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</si>
  <si>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</si>
  <si>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</si>
  <si>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</si>
  <si>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</si>
  <si>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</si>
  <si>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</si>
  <si>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</si>
  <si>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</si>
  <si>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</si>
  <si>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</si>
  <si>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</si>
  <si>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</si>
  <si>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</si>
  <si>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</si>
  <si>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</si>
  <si>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</si>
  <si>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</si>
  <si>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</si>
  <si>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</si>
  <si>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</si>
  <si>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</si>
  <si>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</si>
  <si>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</si>
  <si>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</si>
  <si>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</si>
  <si>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</si>
  <si>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</si>
  <si>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</si>
  <si>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</si>
  <si>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</si>
  <si>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</si>
  <si>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</si>
  <si>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</si>
  <si>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</si>
  <si>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</si>
  <si>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</si>
  <si>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</si>
  <si>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</si>
  <si>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</si>
  <si>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</si>
  <si>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</si>
  <si>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</si>
  <si>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</si>
  <si>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</si>
  <si>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</si>
  <si>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</si>
  <si>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</si>
  <si>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</si>
  <si>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</si>
  <si>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</si>
  <si>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</si>
  <si>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</si>
  <si>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</si>
  <si>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</si>
  <si>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</si>
  <si>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</si>
  <si>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</si>
  <si>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</si>
  <si>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</si>
  <si>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</si>
  <si>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</si>
  <si>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</si>
  <si>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</si>
  <si>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</si>
  <si>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</si>
  <si>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</si>
  <si>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</si>
  <si>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</si>
  <si>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</si>
  <si>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</si>
  <si>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</si>
  <si>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</si>
  <si>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</si>
  <si>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</si>
  <si>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</si>
  <si>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</si>
  <si>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</si>
  <si>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</si>
  <si>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</si>
  <si>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</si>
  <si>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</si>
  <si>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</si>
  <si>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</si>
  <si>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</si>
  <si>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</si>
  <si>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</si>
  <si>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</si>
  <si>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</si>
  <si>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</si>
  <si>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</si>
  <si>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</si>
  <si>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</si>
  <si>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</si>
  <si>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</si>
  <si>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</si>
  <si>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</si>
  <si>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</si>
  <si>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</si>
  <si>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</si>
  <si>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</si>
  <si>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</si>
  <si>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</si>
  <si>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</si>
  <si>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</si>
  <si>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</si>
  <si>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</si>
  <si>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</si>
  <si>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</si>
  <si>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</si>
  <si>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</si>
  <si>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</si>
  <si>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</si>
  <si>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</si>
  <si>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</si>
  <si>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</si>
  <si>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</si>
  <si>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</si>
  <si>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</si>
  <si>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</si>
  <si>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</si>
  <si>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</si>
  <si>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</si>
  <si>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</si>
  <si>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</si>
  <si>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</si>
  <si>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</si>
  <si>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</si>
  <si>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</si>
  <si>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</si>
  <si>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</si>
  <si>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</si>
  <si>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</si>
  <si>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</si>
  <si>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</si>
  <si>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</si>
  <si>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</si>
  <si>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</si>
  <si>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</si>
  <si>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</si>
  <si>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</si>
  <si>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</si>
  <si>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</si>
  <si>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</si>
  <si>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</si>
  <si>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</si>
  <si>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</si>
  <si>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</si>
  <si>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</si>
  <si>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</si>
  <si>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</si>
  <si>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</si>
  <si>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</si>
  <si>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</si>
  <si>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</si>
  <si>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</si>
  <si>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</si>
  <si>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</si>
  <si>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</si>
  <si>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</si>
  <si>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</si>
  <si>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</si>
  <si>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</si>
  <si>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</si>
  <si>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</si>
  <si>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</si>
  <si>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</si>
  <si>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</si>
  <si>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</si>
  <si>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</si>
  <si>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</si>
  <si>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</si>
  <si>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</si>
  <si>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</si>
  <si>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</si>
  <si>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</si>
  <si>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</si>
  <si>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</si>
  <si>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</si>
  <si>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</si>
  <si>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</si>
  <si>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</si>
  <si>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</si>
  <si>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</si>
  <si>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</si>
  <si>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</si>
  <si>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</si>
  <si>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</si>
  <si>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</si>
  <si>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</si>
  <si>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</si>
  <si>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</si>
  <si>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</si>
  <si>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</si>
  <si>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</si>
  <si>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</si>
  <si>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</si>
  <si>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</si>
  <si>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</si>
  <si>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</si>
  <si>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</si>
  <si>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</si>
  <si>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</si>
  <si>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</si>
  <si>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</si>
  <si>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</si>
  <si>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</si>
  <si>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</si>
  <si>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</si>
  <si>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</si>
  <si>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</si>
  <si>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</si>
  <si>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</si>
  <si>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</si>
  <si>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</si>
  <si>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</si>
  <si>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</si>
  <si>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</si>
  <si>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</si>
  <si>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</si>
  <si>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</si>
  <si>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</si>
  <si>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</si>
  <si>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</si>
  <si>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</si>
  <si>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</si>
  <si>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</si>
  <si>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</si>
  <si>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</si>
  <si>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</si>
  <si>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</si>
  <si>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</si>
  <si>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</si>
  <si>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</si>
  <si>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</si>
  <si>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</si>
  <si>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</si>
  <si>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</si>
  <si>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</si>
  <si>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</si>
  <si>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</si>
  <si>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</si>
  <si>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</si>
  <si>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</si>
  <si>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</si>
  <si>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</si>
  <si>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</si>
  <si>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</si>
  <si>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</si>
  <si>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</si>
  <si>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</si>
  <si>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</si>
  <si>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</si>
  <si>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</si>
  <si>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</si>
  <si>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</si>
  <si>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</si>
  <si>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</si>
  <si>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</si>
  <si>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</si>
  <si>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</si>
  <si>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</si>
  <si>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</si>
  <si>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</si>
  <si>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</si>
  <si>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</si>
  <si>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</si>
  <si>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</si>
  <si>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</si>
  <si>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</si>
  <si>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</si>
  <si>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</si>
  <si>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</si>
  <si>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</si>
  <si>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</si>
  <si>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</si>
  <si>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</si>
  <si>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</si>
  <si>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</si>
  <si>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</si>
  <si>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</si>
  <si>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</si>
  <si>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</si>
  <si>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</si>
  <si>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</si>
  <si>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</si>
  <si>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</si>
  <si>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</si>
  <si>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</si>
  <si>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</si>
  <si>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</si>
  <si>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</si>
  <si>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</si>
  <si>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</si>
  <si>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</si>
  <si>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</si>
  <si>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</si>
  <si>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</si>
  <si>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</si>
  <si>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</si>
  <si>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</si>
  <si>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</si>
  <si>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</si>
  <si>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</si>
  <si>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</si>
  <si>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</si>
  <si>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</si>
  <si>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</si>
  <si>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</si>
  <si>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</si>
  <si>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</si>
  <si>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</si>
  <si>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</si>
  <si>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</si>
  <si>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</si>
  <si>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</si>
  <si>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</si>
  <si>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</si>
  <si>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</si>
  <si>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</si>
  <si>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</si>
  <si>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</si>
  <si>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</si>
  <si>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</si>
  <si>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</si>
  <si>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</si>
  <si>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</si>
  <si>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</si>
  <si>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</si>
  <si>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</si>
  <si>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</si>
  <si>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</si>
  <si>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</si>
  <si>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</si>
  <si>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</si>
  <si>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</si>
  <si>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</si>
  <si>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</si>
  <si>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</si>
  <si>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</si>
  <si>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</si>
  <si>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</si>
  <si>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</si>
  <si>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</si>
  <si>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</si>
  <si>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</si>
  <si>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</si>
  <si>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</si>
  <si>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</si>
  <si>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</si>
  <si>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</si>
  <si>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</si>
  <si>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</si>
  <si>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</si>
  <si>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</si>
  <si>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</si>
  <si>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</si>
  <si>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</si>
  <si>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</si>
  <si>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</si>
  <si>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</si>
  <si>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</si>
  <si>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</si>
  <si>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</si>
  <si>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</si>
  <si>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</si>
  <si>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</si>
  <si>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</si>
  <si>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</si>
  <si>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</si>
  <si>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</si>
  <si>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</si>
  <si>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</si>
  <si>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</si>
  <si>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</si>
  <si>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</si>
  <si>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</si>
  <si>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</si>
  <si>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</si>
  <si>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</si>
  <si>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</si>
  <si>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</si>
  <si>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</si>
  <si>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</si>
  <si>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</si>
  <si>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</si>
  <si>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</si>
  <si>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</si>
  <si>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</si>
  <si>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</si>
  <si>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</si>
  <si>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</si>
  <si>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</si>
  <si>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</si>
  <si>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</si>
  <si>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</si>
  <si>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</si>
  <si>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</si>
  <si>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</si>
  <si>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</si>
  <si>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</si>
  <si>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</si>
  <si>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</si>
  <si>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</si>
  <si>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</si>
  <si>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</si>
  <si>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</si>
  <si>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</si>
  <si>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</si>
  <si>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</si>
  <si>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</si>
  <si>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</si>
  <si>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</si>
  <si>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</si>
  <si>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</si>
  <si>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</si>
  <si>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</si>
  <si>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</si>
  <si>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</si>
  <si>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</si>
  <si>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</si>
  <si>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</si>
  <si>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</si>
  <si>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</si>
  <si>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</si>
  <si>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</si>
  <si>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</si>
  <si>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</si>
  <si>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</si>
  <si>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</si>
  <si>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</si>
  <si>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</si>
  <si>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</si>
  <si>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</si>
  <si>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</si>
  <si>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</si>
  <si>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</si>
  <si>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</si>
  <si>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</si>
  <si>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</si>
  <si>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</si>
  <si>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</si>
  <si>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</si>
  <si>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</si>
  <si>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</si>
  <si>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</si>
  <si>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</si>
  <si>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</si>
  <si>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</si>
  <si>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</si>
  <si>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</si>
  <si>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</si>
  <si>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</si>
  <si>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</si>
  <si>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</si>
  <si>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</si>
  <si>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</si>
  <si>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</si>
  <si>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</si>
  <si>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</si>
  <si>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</si>
  <si>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</si>
  <si>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</si>
  <si>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</si>
  <si>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</si>
  <si>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</si>
  <si>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</si>
  <si>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</si>
  <si>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</si>
  <si>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</si>
  <si>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</si>
  <si>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</si>
  <si>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</si>
  <si>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</si>
  <si>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</si>
  <si>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</si>
  <si>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</si>
  <si>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</si>
  <si>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</si>
  <si>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</si>
  <si>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</si>
  <si>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</si>
  <si>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</si>
  <si>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</si>
  <si>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</si>
  <si>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</si>
  <si>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</si>
  <si>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</si>
  <si>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</si>
  <si>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</si>
  <si>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</si>
  <si>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</si>
  <si>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</si>
  <si>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</si>
  <si>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</si>
  <si>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</si>
  <si>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</si>
  <si>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</si>
  <si>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</si>
  <si>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</si>
  <si>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</si>
  <si>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</si>
  <si>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</si>
  <si>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</si>
  <si>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</si>
  <si>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</si>
  <si>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</si>
  <si>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</si>
  <si>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</si>
  <si>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</si>
  <si>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</si>
  <si>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</si>
  <si>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</si>
  <si>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</si>
  <si>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</si>
  <si>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</si>
  <si>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</si>
  <si>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</si>
  <si>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</si>
  <si>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</si>
  <si>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</si>
  <si>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</si>
  <si>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</si>
  <si>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</si>
  <si>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</si>
  <si>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</si>
  <si>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</si>
  <si>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</si>
  <si>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</si>
  <si>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</si>
  <si>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</si>
  <si>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</si>
  <si>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</si>
  <si>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</si>
  <si>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</si>
  <si>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</si>
  <si>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</si>
  <si>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</si>
  <si>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</si>
  <si>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</si>
  <si>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</si>
  <si>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</si>
  <si>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</si>
  <si>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</si>
  <si>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</si>
  <si>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</si>
  <si>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</si>
  <si>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</si>
  <si>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</si>
  <si>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</si>
  <si>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</si>
  <si>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</si>
  <si>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</si>
  <si>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</si>
  <si>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</si>
  <si>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</si>
  <si>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</si>
  <si>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</si>
  <si>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</si>
  <si>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</si>
  <si>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</si>
  <si>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</si>
  <si>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</si>
  <si>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</si>
  <si>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</si>
  <si>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</si>
  <si>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</si>
  <si>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</si>
  <si>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</si>
  <si>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</si>
  <si>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</si>
  <si>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</si>
  <si>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</si>
  <si>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</si>
  <si>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</si>
  <si>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</si>
  <si>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</si>
  <si>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</si>
  <si>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</si>
  <si>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</si>
  <si>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</si>
  <si>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</si>
  <si>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</si>
  <si>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</si>
  <si>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</si>
  <si>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</si>
  <si>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</si>
  <si>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</si>
  <si>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</si>
  <si>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</si>
  <si>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</si>
  <si>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</si>
  <si>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</si>
  <si>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</si>
  <si>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</si>
  <si>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</si>
  <si>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</si>
  <si>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</si>
  <si>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</si>
  <si>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</si>
  <si>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</si>
  <si>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</si>
  <si>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</si>
  <si>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</si>
  <si>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</si>
  <si>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</si>
  <si>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</si>
  <si>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</si>
  <si>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</si>
  <si>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</si>
  <si>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</si>
  <si>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</si>
  <si>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</si>
  <si>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</si>
  <si>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</si>
  <si>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</si>
  <si>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</si>
  <si>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</si>
  <si>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</si>
  <si>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</si>
  <si>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</si>
  <si>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</si>
  <si>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</si>
  <si>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</si>
  <si>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</si>
  <si>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</si>
  <si>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</si>
  <si>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</si>
  <si>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</si>
  <si>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</si>
  <si>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</si>
  <si>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</si>
  <si>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</si>
  <si>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</si>
  <si>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</si>
  <si>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</si>
  <si>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</si>
  <si>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</si>
  <si>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</si>
  <si>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</si>
  <si>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</si>
  <si>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</si>
  <si>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</si>
  <si>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</si>
  <si>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</si>
  <si>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</si>
  <si>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</si>
  <si>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</si>
  <si>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</si>
  <si>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</si>
  <si>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</si>
  <si>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</si>
  <si>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</si>
  <si>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</si>
  <si>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</si>
  <si>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</si>
  <si>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</si>
  <si>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</si>
  <si>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</si>
  <si>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</si>
  <si>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</si>
  <si>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</si>
  <si>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</si>
  <si>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</si>
  <si>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</si>
  <si>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</si>
  <si>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</si>
  <si>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</si>
  <si>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</si>
  <si>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</si>
  <si>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</si>
  <si>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</si>
  <si>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</si>
  <si>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</si>
  <si>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</si>
  <si>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</si>
  <si>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</si>
  <si>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</si>
  <si>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</si>
  <si>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</si>
  <si>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</si>
  <si>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</si>
  <si>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</si>
  <si>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</si>
  <si>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</si>
  <si>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</si>
  <si>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</si>
  <si>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</si>
  <si>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</si>
  <si>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</si>
  <si>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</si>
  <si>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</si>
  <si>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</si>
  <si>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</si>
  <si>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</si>
  <si>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</si>
  <si>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</si>
  <si>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</si>
  <si>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</si>
  <si>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</si>
  <si>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</si>
  <si>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</si>
  <si>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</si>
  <si>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</si>
  <si>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</si>
  <si>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</si>
  <si>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</si>
  <si>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</si>
  <si>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</si>
  <si>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</si>
  <si>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</si>
  <si>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</si>
  <si>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</si>
  <si>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</si>
  <si>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</si>
  <si>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</si>
  <si>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</si>
  <si>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</si>
  <si>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</si>
  <si>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</si>
  <si>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</si>
  <si>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</si>
  <si>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</si>
  <si>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</si>
  <si>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</si>
  <si>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</si>
  <si>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</si>
  <si>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</si>
  <si>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</si>
  <si>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</si>
  <si>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</si>
  <si>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</si>
  <si>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</si>
  <si>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</si>
  <si>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</si>
  <si>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</si>
  <si>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</si>
  <si>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</si>
  <si>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</si>
  <si>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</si>
  <si>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</si>
  <si>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</si>
  <si>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</si>
  <si>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</si>
  <si>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</si>
  <si>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</si>
  <si>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</si>
  <si>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</si>
  <si>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</si>
  <si>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</si>
  <si>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</si>
  <si>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</si>
  <si>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</si>
  <si>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</si>
  <si>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</si>
  <si>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</si>
  <si>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</si>
  <si>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</si>
  <si>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</si>
  <si>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</si>
  <si>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</si>
  <si>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</si>
  <si>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</si>
  <si>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</si>
  <si>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</si>
  <si>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</si>
  <si>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</si>
  <si>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</si>
  <si>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</si>
  <si>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</si>
  <si>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</si>
  <si>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</si>
  <si>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</si>
  <si>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</si>
  <si>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</si>
  <si>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</si>
  <si>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</si>
  <si>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</si>
  <si>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</si>
  <si>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</si>
  <si>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</si>
  <si>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</si>
  <si>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</si>
  <si>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</si>
  <si>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</si>
  <si>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</si>
  <si>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</si>
  <si>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</si>
  <si>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</si>
  <si>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</si>
  <si>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</si>
  <si>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</si>
  <si>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</si>
  <si>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</si>
  <si>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</si>
  <si>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</si>
  <si>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</si>
  <si>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</si>
  <si>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</si>
  <si>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</si>
  <si>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</si>
  <si>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</si>
  <si>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</si>
  <si>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</si>
  <si>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</si>
  <si>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</si>
  <si>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</si>
  <si>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</si>
  <si>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</si>
  <si>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</si>
  <si>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</si>
  <si>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</si>
  <si>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</si>
  <si>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</si>
  <si>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</si>
  <si>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</si>
  <si>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</si>
  <si>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</si>
  <si>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</si>
  <si>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</si>
  <si>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</si>
  <si>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</si>
  <si>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</si>
  <si>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</si>
  <si>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</si>
  <si>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</si>
  <si>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</si>
  <si>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</si>
  <si>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</si>
  <si>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</si>
  <si>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</si>
  <si>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</si>
  <si>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</si>
  <si>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</si>
  <si>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</si>
  <si>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</si>
  <si>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</si>
  <si>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</si>
  <si>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</si>
  <si>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</si>
  <si>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</si>
  <si>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</si>
  <si>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</si>
  <si>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</si>
  <si>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</si>
  <si>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</si>
  <si>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</si>
  <si>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</si>
  <si>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</si>
  <si>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</si>
  <si>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</si>
  <si>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</si>
  <si>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</si>
  <si>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</si>
  <si>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</si>
  <si>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</si>
  <si>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</si>
  <si>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</si>
  <si>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</si>
  <si>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</si>
  <si>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</si>
  <si>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</si>
  <si>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</si>
  <si>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</si>
  <si>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</si>
  <si>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</si>
  <si>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</si>
  <si>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</si>
  <si>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</si>
  <si>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</si>
  <si>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</si>
  <si>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</si>
  <si>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</si>
  <si>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</si>
  <si>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</si>
  <si>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</si>
  <si>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</si>
  <si>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</si>
  <si>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</si>
  <si>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</si>
  <si>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</si>
  <si>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</si>
  <si>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</si>
  <si>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</si>
  <si>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</si>
  <si>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</si>
  <si>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</si>
  <si>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</si>
  <si>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</si>
  <si>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</si>
  <si>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</si>
  <si>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</si>
  <si>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</si>
  <si>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</si>
  <si>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</si>
  <si>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</si>
  <si>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</si>
  <si>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</si>
  <si>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</si>
  <si>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</si>
  <si>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</si>
  <si>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</si>
  <si>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</si>
  <si>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</si>
  <si>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</si>
  <si>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</si>
  <si>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</si>
  <si>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</si>
  <si>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</si>
  <si>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</si>
  <si>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</si>
  <si>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</si>
  <si>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</si>
  <si>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</si>
  <si>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</si>
  <si>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</si>
  <si>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</si>
  <si>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</si>
  <si>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</si>
  <si>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</si>
  <si>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</si>
  <si>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</si>
  <si>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</si>
  <si>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</si>
  <si>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</si>
  <si>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</si>
  <si>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</si>
  <si>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</si>
  <si>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</si>
  <si>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</si>
  <si>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</si>
  <si>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</si>
  <si>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</si>
  <si>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</si>
  <si>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</si>
  <si>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</si>
  <si>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</si>
  <si>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</si>
  <si>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</si>
  <si>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</si>
  <si>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</si>
  <si>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</si>
  <si>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</si>
  <si>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</si>
  <si>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</si>
  <si>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</si>
  <si>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</si>
  <si>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</si>
  <si>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</si>
  <si>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</si>
  <si>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</si>
  <si>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</si>
  <si>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</si>
  <si>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</si>
  <si>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</si>
  <si>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</si>
  <si>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</si>
  <si>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</si>
  <si>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</si>
  <si>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</si>
  <si>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</si>
  <si>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</si>
  <si>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</si>
  <si>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</si>
  <si>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</si>
  <si>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</si>
  <si>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</si>
  <si>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</si>
  <si>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</si>
  <si>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</si>
  <si>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</si>
  <si>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</si>
  <si>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</si>
  <si>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</si>
  <si>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</si>
  <si>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</si>
  <si>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</si>
  <si>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</si>
  <si>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</si>
  <si>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</si>
  <si>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</si>
  <si>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</si>
  <si>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</si>
  <si>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</si>
  <si>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</si>
  <si>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</si>
  <si>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</si>
  <si>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</si>
  <si>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</si>
  <si>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</si>
  <si>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</si>
  <si>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</si>
  <si>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</si>
  <si>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</si>
  <si>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</si>
  <si>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</si>
  <si>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</si>
  <si>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</si>
  <si>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</si>
  <si>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</si>
  <si>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</si>
  <si>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</si>
  <si>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</si>
  <si>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</si>
  <si>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</si>
  <si>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</si>
  <si>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</si>
  <si>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</si>
  <si>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</si>
  <si>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</si>
  <si>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</si>
  <si>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</si>
  <si>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</si>
  <si>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</si>
  <si>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</si>
  <si>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</si>
  <si>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</si>
  <si>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</si>
  <si>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</si>
  <si>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</si>
  <si>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</si>
  <si>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</si>
  <si>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</si>
  <si>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</si>
  <si>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</si>
  <si>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</si>
  <si>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</si>
  <si>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</si>
  <si>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</si>
  <si>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</si>
  <si>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</si>
  <si>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</si>
  <si>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</si>
  <si>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</si>
  <si>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</si>
  <si>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</si>
  <si>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</si>
  <si>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</si>
  <si>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</si>
  <si>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</si>
  <si>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</si>
  <si>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</si>
  <si>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</si>
  <si>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</si>
  <si>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</si>
  <si>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</si>
  <si>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</si>
  <si>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</si>
  <si>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</si>
  <si>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</si>
  <si>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</si>
  <si>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</si>
  <si>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</si>
  <si>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</si>
  <si>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</si>
  <si>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</si>
  <si>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</si>
  <si>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</si>
  <si>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</si>
  <si>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</si>
  <si>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</si>
  <si>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</si>
  <si>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</si>
  <si>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</si>
  <si>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</si>
  <si>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</si>
  <si>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</si>
  <si>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</si>
  <si>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</si>
  <si>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</si>
  <si>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</si>
  <si>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</si>
  <si>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</si>
  <si>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</si>
  <si>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</si>
  <si>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</si>
  <si>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</si>
  <si>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</si>
  <si>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</si>
  <si>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</si>
  <si>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</si>
  <si>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</si>
  <si>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</si>
  <si>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</si>
  <si>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</si>
  <si>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</si>
  <si>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</si>
  <si>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</si>
  <si>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</si>
  <si>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</si>
  <si>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</si>
  <si>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</si>
  <si>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</si>
  <si>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</si>
  <si>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</si>
  <si>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</si>
  <si>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</si>
  <si>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</si>
  <si>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</si>
  <si>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</si>
  <si>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</si>
  <si>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</si>
  <si>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</si>
  <si>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</si>
  <si>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</si>
  <si>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</si>
  <si>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</si>
  <si>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</si>
  <si>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</si>
  <si>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</si>
  <si>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</si>
  <si>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</si>
  <si>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</si>
  <si>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</si>
  <si>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</si>
  <si>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</si>
  <si>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</si>
  <si>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</si>
  <si>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</si>
  <si>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</si>
  <si>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</si>
  <si>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</si>
  <si>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</si>
  <si>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</si>
  <si>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</si>
  <si>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</si>
  <si>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</si>
  <si>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</si>
  <si>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</si>
  <si>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</si>
  <si>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</si>
  <si>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</si>
  <si>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</si>
  <si>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</si>
  <si>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</si>
  <si>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</si>
  <si>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</si>
  <si>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</si>
  <si>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</si>
  <si>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</si>
  <si>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</si>
  <si>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</si>
  <si>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</si>
  <si>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</si>
  <si>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</si>
  <si>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</si>
  <si>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</si>
  <si>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</si>
  <si>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</si>
  <si>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</si>
  <si>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</si>
  <si>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</si>
  <si>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</si>
  <si>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</si>
  <si>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</si>
  <si>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</si>
  <si>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</si>
  <si>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</si>
  <si>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</si>
  <si>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</si>
  <si>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</si>
  <si>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</si>
  <si>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</si>
  <si>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</si>
  <si>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</si>
  <si>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</si>
  <si>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</si>
  <si>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</si>
  <si>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</si>
  <si>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</si>
  <si>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</si>
  <si>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</si>
  <si>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</si>
  <si>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</si>
  <si>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</si>
  <si>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</si>
  <si>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</si>
  <si>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</si>
  <si>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</si>
  <si>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</si>
  <si>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</si>
  <si>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</si>
  <si>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</si>
  <si>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</si>
  <si>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</si>
  <si>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</si>
  <si>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</si>
  <si>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</si>
  <si>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</si>
  <si>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</si>
  <si>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</si>
  <si>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</si>
  <si>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</si>
  <si>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</si>
  <si>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</si>
  <si>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</si>
  <si>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</si>
  <si>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</si>
  <si>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</si>
  <si>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</si>
  <si>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</si>
  <si>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</si>
  <si>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</si>
  <si>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</si>
  <si>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</si>
  <si>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</si>
  <si>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</si>
  <si>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</si>
  <si>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</si>
  <si>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</si>
  <si>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</si>
  <si>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</si>
  <si>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</si>
  <si>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</si>
  <si>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</si>
  <si>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</si>
  <si>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</si>
  <si>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</si>
  <si>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</si>
  <si>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</si>
  <si>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</si>
  <si>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</si>
  <si>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</si>
  <si>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</si>
  <si>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</si>
  <si>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</si>
  <si>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</si>
  <si>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</si>
  <si>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</si>
  <si>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</si>
  <si>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</si>
  <si>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</si>
  <si>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</si>
  <si>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</si>
  <si>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</si>
  <si>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</si>
  <si>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</si>
  <si>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</si>
  <si>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</si>
  <si>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</si>
  <si>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</si>
  <si>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</si>
  <si>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</si>
  <si>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</si>
  <si>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</si>
  <si>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</si>
  <si>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</si>
  <si>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</si>
  <si>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</si>
  <si>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</si>
  <si>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</si>
  <si>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</si>
  <si>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</si>
  <si>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</si>
  <si>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</si>
  <si>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</si>
  <si>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</si>
  <si>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</si>
  <si>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</si>
  <si>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</si>
  <si>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</si>
  <si>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</si>
  <si>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</si>
  <si>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</si>
  <si>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</si>
  <si>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</si>
  <si>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</si>
  <si>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</si>
  <si>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</si>
  <si>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</si>
  <si>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</si>
  <si>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</si>
  <si>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</si>
  <si>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</si>
  <si>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</si>
  <si>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</si>
  <si>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</si>
  <si>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</si>
  <si>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</si>
  <si>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</si>
  <si>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</si>
  <si>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</si>
  <si>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</si>
  <si>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</si>
  <si>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</si>
  <si>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</si>
  <si>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</si>
  <si>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</si>
  <si>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</si>
  <si>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</si>
  <si>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</si>
  <si>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</si>
  <si>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</si>
  <si>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</si>
  <si>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</si>
  <si>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</si>
  <si>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</si>
  <si>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</si>
  <si>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</si>
  <si>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</si>
  <si>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</si>
  <si>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</si>
  <si>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</si>
  <si>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</si>
  <si>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</si>
  <si>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</si>
  <si>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</si>
  <si>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</si>
  <si>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</si>
  <si>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</si>
  <si>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</si>
  <si>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</si>
  <si>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</si>
  <si>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</si>
  <si>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</si>
  <si>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</si>
  <si>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</si>
  <si>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</si>
  <si>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</si>
  <si>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</si>
  <si>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</si>
  <si>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</si>
  <si>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</si>
  <si>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</si>
  <si>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</si>
  <si>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</si>
  <si>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</si>
  <si>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</si>
  <si>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</si>
  <si>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</si>
  <si>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</si>
  <si>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</si>
  <si>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</si>
  <si>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</si>
  <si>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</si>
  <si>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</si>
  <si>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</si>
  <si>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</si>
  <si>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</si>
  <si>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</si>
  <si>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</si>
  <si>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</si>
  <si>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</si>
  <si>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</si>
  <si>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</si>
  <si>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</si>
  <si>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</si>
  <si>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</si>
  <si>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</si>
  <si>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</si>
  <si>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</si>
  <si>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</si>
  <si>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</si>
  <si>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</si>
  <si>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</si>
  <si>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</si>
  <si>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</si>
  <si>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</si>
  <si>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</si>
  <si>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</si>
  <si>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</si>
  <si>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</si>
  <si>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</si>
  <si>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</si>
  <si>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</si>
  <si>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</si>
  <si>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</si>
  <si>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</si>
  <si>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</si>
  <si>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</si>
  <si>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</si>
  <si>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</si>
  <si>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</si>
  <si>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</si>
  <si>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</si>
  <si>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</si>
  <si>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</si>
  <si>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</si>
  <si>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</si>
  <si>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</si>
  <si>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</si>
  <si>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</si>
  <si>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</si>
  <si>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</si>
  <si>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</si>
  <si>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</si>
  <si>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</si>
  <si>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</si>
  <si>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</si>
  <si>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</si>
  <si>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</si>
  <si>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</si>
  <si>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</si>
  <si>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</si>
  <si>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</si>
  <si>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</si>
  <si>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</si>
  <si>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</si>
  <si>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</si>
  <si>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</si>
  <si>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</si>
  <si>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</si>
  <si>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</si>
  <si>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</si>
  <si>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</si>
  <si>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</si>
  <si>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</si>
  <si>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</si>
  <si>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</si>
  <si>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</si>
  <si>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</si>
  <si>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</si>
  <si>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</si>
  <si>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</si>
  <si>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</si>
  <si>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</si>
  <si>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</si>
  <si>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</si>
  <si>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</si>
  <si>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</si>
  <si>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</si>
  <si>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</si>
  <si>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</si>
  <si>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</si>
  <si>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</si>
  <si>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</si>
  <si>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</si>
  <si>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</si>
  <si>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</si>
  <si>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</si>
  <si>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</si>
  <si>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</si>
  <si>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</si>
  <si>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</si>
  <si>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</si>
  <si>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</si>
  <si>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</si>
  <si>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</si>
  <si>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</si>
  <si>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</si>
  <si>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</si>
  <si>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</si>
  <si>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</si>
  <si>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</si>
  <si>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</si>
  <si>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</si>
  <si>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</si>
  <si>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</si>
  <si>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</si>
  <si>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</si>
  <si>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</si>
  <si>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</si>
  <si>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</si>
  <si>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</si>
  <si>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</si>
  <si>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</si>
  <si>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</si>
  <si>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</si>
  <si>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</si>
  <si>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</si>
  <si>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</si>
  <si>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</si>
  <si>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</si>
  <si>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</si>
  <si>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</si>
  <si>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</si>
  <si>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</si>
  <si>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</si>
  <si>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</si>
  <si>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</si>
  <si>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</si>
  <si>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</si>
  <si>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</si>
  <si>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</si>
  <si>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</si>
  <si>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</si>
  <si>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</si>
  <si>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</si>
  <si>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</si>
  <si>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</si>
  <si>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</si>
  <si>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</si>
  <si>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</si>
  <si>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</si>
  <si>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</si>
  <si>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</si>
  <si>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</si>
  <si>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</si>
  <si>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</si>
  <si>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</si>
  <si>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</si>
  <si>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</si>
  <si>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</si>
  <si>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</si>
  <si>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</si>
  <si>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</si>
  <si>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</si>
  <si>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</si>
  <si>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</si>
  <si>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</si>
  <si>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</si>
  <si>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</si>
  <si>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</si>
  <si>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</si>
  <si>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</si>
  <si>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</si>
  <si>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</si>
  <si>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</si>
  <si>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</si>
  <si>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</si>
  <si>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</si>
  <si>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</si>
  <si>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</si>
  <si>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</si>
  <si>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</si>
  <si>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</si>
  <si>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</si>
  <si>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</si>
  <si>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</si>
  <si>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</si>
  <si>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</si>
  <si>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</si>
  <si>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</si>
  <si>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</si>
  <si>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</si>
  <si>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</si>
  <si>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</si>
  <si>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</si>
  <si>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</si>
  <si>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</si>
  <si>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</si>
  <si>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</si>
  <si>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</si>
  <si>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</si>
  <si>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</si>
  <si>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</si>
  <si>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</si>
  <si>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</si>
  <si>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</si>
  <si>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</si>
  <si>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</si>
  <si>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</si>
  <si>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</si>
  <si>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</si>
  <si>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</si>
  <si>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</si>
  <si>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</si>
  <si>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</si>
  <si>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</si>
  <si>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</si>
  <si>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</si>
  <si>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</si>
  <si>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</si>
  <si>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</si>
  <si>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</si>
  <si>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</si>
  <si>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</si>
  <si>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</si>
  <si>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</si>
  <si>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</si>
  <si>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</si>
  <si>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</si>
  <si>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</si>
  <si>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</si>
  <si>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</si>
  <si>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</si>
  <si>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</si>
  <si>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</si>
  <si>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</si>
  <si>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</si>
  <si>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</si>
  <si>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</si>
  <si>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</si>
  <si>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</si>
  <si>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</si>
  <si>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</si>
  <si>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</si>
  <si>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</si>
  <si>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</si>
  <si>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</si>
  <si>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</si>
  <si>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</si>
  <si>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</si>
  <si>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</si>
  <si>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</si>
  <si>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</si>
  <si>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</si>
  <si>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</si>
  <si>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</si>
  <si>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</si>
  <si>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</si>
  <si>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</si>
  <si>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</si>
  <si>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</si>
  <si>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</si>
  <si>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</si>
  <si>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</si>
  <si>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</si>
  <si>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</si>
  <si>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</si>
  <si>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</si>
  <si>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</si>
  <si>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</si>
  <si>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</si>
  <si>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</si>
  <si>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</si>
  <si>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</si>
  <si>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</si>
  <si>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</si>
  <si>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</si>
  <si>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</si>
  <si>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</si>
  <si>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</si>
  <si>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</si>
  <si>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</si>
  <si>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</si>
  <si>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</si>
  <si>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</si>
  <si>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</si>
  <si>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</si>
  <si>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</si>
  <si>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</si>
  <si>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</si>
  <si>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</si>
  <si>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</si>
  <si>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</si>
  <si>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</si>
  <si>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</si>
  <si>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</si>
  <si>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</si>
  <si>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</si>
  <si>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</si>
  <si>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</si>
  <si>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</si>
  <si>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</si>
  <si>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</si>
  <si>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</si>
  <si>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</si>
  <si>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</si>
  <si>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</si>
  <si>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</si>
  <si>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</si>
  <si>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</si>
  <si>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</si>
  <si>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</si>
  <si>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</si>
  <si>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</si>
  <si>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</si>
  <si>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</si>
  <si>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</si>
  <si>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</si>
  <si>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</si>
  <si>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</si>
  <si>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</si>
  <si>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</si>
  <si>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</si>
  <si>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</si>
  <si>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</si>
  <si>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</si>
  <si>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</si>
  <si>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</si>
  <si>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</si>
  <si>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</si>
  <si>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</si>
  <si>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</si>
  <si>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</si>
  <si>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</si>
  <si>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</si>
  <si>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</si>
  <si>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</si>
  <si>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</si>
  <si>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</si>
  <si>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</si>
  <si>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</si>
  <si>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</si>
  <si>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</si>
  <si>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</si>
  <si>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</si>
  <si>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</si>
  <si>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</si>
  <si>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</si>
  <si>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</si>
  <si>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</si>
  <si>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</si>
  <si>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</si>
  <si>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</si>
  <si>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</si>
  <si>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</si>
  <si>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</si>
  <si>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</si>
  <si>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</si>
  <si>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</si>
  <si>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</si>
  <si>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</si>
  <si>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</si>
  <si>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</si>
  <si>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</si>
  <si>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</si>
  <si>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</si>
  <si>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</si>
  <si>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</si>
  <si>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</si>
  <si>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</si>
  <si>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</si>
  <si>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</si>
  <si>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</si>
  <si>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</si>
  <si>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</si>
  <si>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</si>
  <si>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</si>
  <si>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</si>
  <si>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</si>
  <si>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</si>
  <si>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</si>
  <si>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</si>
  <si>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</si>
  <si>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</si>
  <si>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</si>
  <si>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</si>
  <si>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</si>
  <si>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</si>
  <si>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</si>
  <si>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</si>
  <si>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</si>
  <si>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</si>
  <si>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</si>
  <si>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</si>
  <si>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</si>
  <si>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</si>
  <si>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</si>
  <si>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</si>
  <si>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</si>
  <si>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</si>
  <si>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</si>
  <si>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</si>
  <si>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</si>
  <si>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</si>
  <si>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</si>
  <si>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</si>
  <si>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</si>
  <si>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</si>
  <si>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</si>
  <si>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</si>
  <si>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</si>
  <si>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</si>
  <si>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</si>
  <si>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</si>
  <si>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</si>
  <si>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</si>
  <si>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</si>
  <si>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</si>
  <si>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</si>
  <si>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</si>
  <si>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</si>
  <si>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</si>
  <si>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</si>
  <si>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</si>
  <si>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</si>
  <si>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</si>
  <si>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</si>
  <si>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</si>
  <si>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</si>
  <si>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</si>
  <si>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</si>
  <si>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</si>
  <si>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</si>
  <si>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</si>
  <si>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</si>
  <si>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</si>
  <si>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</si>
  <si>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</si>
  <si>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</si>
  <si>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</si>
  <si>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</si>
  <si>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</si>
  <si>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</si>
  <si>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</si>
  <si>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</si>
  <si>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</si>
  <si>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</si>
  <si>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</si>
  <si>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</si>
  <si>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</si>
  <si>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</si>
  <si>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</si>
  <si>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</si>
  <si>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</si>
  <si>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</si>
  <si>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</si>
  <si>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</si>
  <si>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</si>
  <si>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</si>
  <si>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</si>
  <si>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</si>
  <si>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</si>
  <si>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</si>
  <si>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</si>
  <si>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</si>
  <si>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</si>
  <si>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</si>
  <si>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</si>
  <si>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</si>
  <si>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</si>
  <si>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</si>
  <si>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</si>
  <si>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</si>
  <si>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</si>
  <si>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</si>
  <si>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</si>
  <si>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</si>
  <si>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</si>
  <si>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</si>
  <si>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</si>
  <si>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</si>
  <si>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</si>
  <si>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</si>
  <si>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</si>
  <si>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</si>
  <si>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</si>
  <si>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</si>
  <si>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</si>
  <si>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</si>
  <si>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</si>
  <si>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</si>
  <si>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</si>
  <si>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</si>
  <si>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</si>
  <si>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</si>
  <si>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</si>
  <si>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</si>
  <si>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</si>
  <si>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</si>
  <si>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</si>
  <si>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</si>
  <si>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</si>
  <si>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</si>
  <si>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</si>
  <si>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</si>
  <si>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</si>
  <si>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</si>
  <si>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</si>
  <si>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</si>
  <si>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</si>
  <si>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</si>
  <si>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</si>
  <si>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</si>
  <si>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</si>
  <si>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</si>
  <si>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</si>
  <si>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</si>
  <si>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</si>
  <si>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</si>
  <si>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</si>
  <si>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</si>
  <si>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</si>
  <si>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</si>
  <si>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</si>
  <si>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</si>
  <si>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</si>
  <si>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</si>
  <si>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</si>
  <si>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</si>
  <si>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</si>
  <si>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</si>
  <si>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</si>
  <si>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</si>
  <si>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</si>
  <si>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</si>
  <si>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</si>
  <si>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</si>
  <si>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</si>
  <si>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</si>
  <si>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</si>
  <si>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</si>
  <si>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</si>
  <si>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</si>
  <si>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</si>
  <si>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</si>
  <si>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</si>
  <si>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</si>
  <si>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</si>
  <si>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</si>
  <si>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</si>
  <si>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</si>
  <si>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</si>
  <si>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</si>
  <si>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</si>
  <si>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</si>
  <si>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</si>
  <si>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</si>
  <si>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</si>
  <si>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</si>
  <si>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</si>
  <si>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</si>
  <si>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</si>
  <si>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</si>
  <si>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</si>
  <si>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</si>
  <si>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</si>
  <si>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</si>
  <si>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</si>
  <si>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</si>
  <si>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</si>
  <si>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</si>
  <si>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</si>
  <si>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</si>
  <si>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</si>
  <si>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</si>
  <si>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</si>
  <si>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</si>
  <si>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</si>
  <si>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</si>
  <si>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</si>
  <si>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</si>
  <si>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</si>
  <si>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</si>
  <si>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</si>
  <si>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</si>
  <si>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</si>
  <si>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</si>
  <si>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</si>
  <si>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</si>
  <si>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</si>
  <si>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</si>
  <si>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</si>
  <si>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</si>
  <si>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</si>
  <si>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</si>
  <si>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</si>
  <si>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</si>
  <si>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</si>
  <si>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</si>
  <si>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</si>
  <si>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</si>
  <si>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</si>
  <si>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</si>
  <si>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</si>
  <si>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</si>
  <si>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</si>
  <si>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</si>
  <si>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</si>
  <si>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</si>
  <si>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</si>
  <si>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</si>
  <si>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</si>
  <si>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</si>
  <si>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</si>
  <si>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</si>
  <si>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</si>
  <si>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</si>
  <si>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</si>
  <si>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</si>
  <si>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</si>
  <si>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</si>
  <si>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</si>
  <si>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</si>
  <si>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</si>
  <si>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</si>
  <si>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</si>
  <si>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</si>
  <si>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</si>
  <si>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</si>
  <si>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</si>
  <si>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</si>
  <si>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</si>
  <si>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</si>
  <si>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</si>
  <si>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</si>
  <si>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</si>
  <si>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</si>
  <si>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</si>
  <si>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</si>
  <si>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</si>
  <si>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</si>
  <si>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</si>
  <si>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</si>
  <si>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</si>
  <si>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</si>
  <si>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</si>
  <si>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</si>
  <si>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</si>
  <si>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</si>
  <si>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</si>
  <si>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</si>
  <si>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</si>
  <si>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</si>
  <si>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</si>
  <si>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</si>
  <si>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</si>
  <si>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</si>
  <si>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</si>
  <si>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</si>
  <si>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</si>
  <si>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</si>
  <si>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</si>
  <si>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</si>
  <si>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</si>
  <si>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</si>
  <si>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</si>
  <si>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</si>
  <si>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</si>
  <si>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</si>
  <si>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</si>
  <si>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</si>
  <si>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</si>
  <si>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</si>
  <si>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</si>
  <si>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</si>
  <si>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</si>
  <si>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</si>
  <si>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</si>
  <si>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</si>
  <si>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</si>
  <si>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</si>
  <si>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</si>
  <si>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</si>
  <si>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</si>
  <si>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</si>
  <si>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</si>
  <si>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</si>
  <si>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</si>
  <si>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</si>
  <si>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</si>
  <si>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</si>
  <si>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</si>
  <si>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</si>
  <si>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</si>
  <si>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</si>
  <si>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</si>
  <si>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</si>
  <si>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</si>
  <si>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</si>
  <si>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</si>
  <si>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</si>
  <si>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</si>
  <si>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</si>
  <si>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</si>
  <si>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</si>
  <si>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</si>
  <si>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</si>
  <si>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</si>
  <si>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</si>
  <si>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</si>
  <si>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</si>
  <si>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</si>
  <si>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</si>
  <si>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</si>
  <si>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</si>
  <si>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</si>
  <si>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</si>
  <si>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</si>
  <si>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</si>
  <si>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</si>
  <si>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</si>
  <si>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</si>
  <si>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</si>
  <si>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</si>
  <si>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</si>
  <si>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</si>
  <si>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</si>
  <si>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</si>
  <si>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</si>
  <si>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</si>
  <si>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</si>
  <si>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</si>
  <si>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</si>
  <si>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</si>
  <si>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</si>
  <si>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</si>
  <si>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</si>
  <si>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</si>
  <si>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</si>
  <si>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</si>
  <si>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</si>
  <si>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</si>
  <si>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</si>
  <si>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</si>
  <si>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</si>
  <si>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</si>
  <si>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</si>
  <si>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</si>
  <si>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</si>
  <si>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</si>
  <si>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</si>
  <si>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</si>
  <si>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</si>
  <si>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</si>
  <si>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</si>
  <si>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</si>
  <si>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</si>
  <si>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</si>
  <si>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</si>
  <si>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</si>
  <si>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</si>
  <si>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</si>
  <si>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</si>
  <si>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</si>
  <si>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</si>
  <si>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</si>
  <si>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</si>
  <si>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</si>
  <si>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</si>
  <si>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</si>
  <si>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</si>
  <si>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</si>
  <si>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</si>
  <si>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</si>
  <si>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</si>
  <si>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</si>
  <si>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</si>
  <si>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</si>
  <si>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</si>
  <si>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</si>
  <si>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</si>
  <si>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</si>
  <si>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</si>
  <si>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</si>
  <si>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</si>
  <si>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</si>
  <si>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</si>
  <si>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</si>
  <si>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</si>
  <si>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</si>
  <si>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</si>
  <si>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</si>
  <si>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</si>
  <si>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</si>
  <si>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</si>
  <si>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</si>
  <si>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</si>
  <si>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</si>
  <si>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</si>
  <si>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</si>
  <si>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</si>
  <si>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</si>
  <si>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</si>
  <si>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</si>
  <si>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</si>
  <si>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</si>
  <si>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</si>
  <si>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</si>
  <si>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</si>
  <si>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</si>
  <si>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</si>
  <si>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</si>
  <si>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</si>
  <si>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</si>
  <si>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</si>
  <si>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</si>
  <si>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</si>
  <si>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</si>
  <si>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</si>
  <si>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</si>
  <si>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</si>
  <si>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</si>
  <si>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</si>
  <si>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</si>
  <si>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</si>
  <si>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</si>
  <si>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</si>
  <si>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</si>
  <si>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</si>
  <si>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</si>
  <si>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</si>
  <si>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</si>
  <si>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</si>
  <si>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</si>
  <si>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</si>
  <si>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</si>
  <si>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</si>
  <si>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</si>
  <si>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</si>
  <si>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</si>
  <si>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</si>
  <si>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</si>
  <si>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</si>
  <si>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</si>
  <si>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</si>
  <si>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</si>
  <si>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</si>
  <si>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</si>
  <si>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</si>
  <si>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</si>
  <si>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</si>
  <si>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</si>
  <si>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</si>
  <si>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</si>
  <si>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</si>
  <si>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</si>
  <si>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</si>
  <si>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</si>
  <si>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</si>
  <si>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</si>
  <si>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</si>
  <si>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</si>
  <si>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</si>
  <si>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</si>
  <si>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</si>
  <si>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</si>
  <si>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</si>
  <si>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</si>
  <si>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</si>
  <si>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</si>
  <si>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</si>
  <si>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</si>
  <si>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</si>
  <si>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</si>
  <si>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</si>
  <si>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</si>
  <si>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</si>
  <si>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</si>
  <si>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</si>
  <si>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</si>
  <si>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</si>
  <si>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</si>
  <si>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</si>
  <si>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</si>
  <si>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</si>
  <si>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</si>
  <si>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</si>
  <si>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</si>
  <si>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</si>
  <si>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</si>
  <si>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</si>
  <si>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</si>
  <si>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</si>
  <si>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</si>
  <si>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</si>
  <si>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</si>
  <si>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</si>
  <si>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</si>
  <si>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</si>
  <si>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</si>
  <si>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</si>
  <si>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</si>
  <si>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</si>
  <si>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</si>
  <si>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</si>
  <si>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</si>
  <si>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</si>
  <si>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</si>
  <si>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</si>
  <si>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</si>
  <si>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</si>
  <si>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</si>
  <si>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</si>
  <si>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</si>
  <si>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</si>
  <si>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</si>
  <si>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</si>
  <si>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</si>
  <si>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</si>
  <si>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</si>
  <si>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</si>
  <si>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</si>
  <si>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</si>
  <si>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</si>
  <si>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</si>
  <si>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</si>
  <si>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</si>
  <si>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</si>
  <si>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</si>
  <si>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</si>
  <si>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</si>
  <si>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</si>
  <si>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</si>
  <si>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</si>
  <si>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</si>
  <si>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</si>
  <si>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</si>
  <si>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</si>
  <si>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</si>
  <si>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</si>
  <si>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</si>
  <si>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</si>
  <si>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</si>
  <si>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</si>
  <si>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</si>
  <si>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</si>
  <si>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</si>
  <si>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</si>
  <si>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</si>
  <si>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</si>
  <si>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</si>
  <si>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</si>
  <si>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</si>
  <si>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</si>
  <si>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</si>
  <si>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</si>
  <si>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</si>
  <si>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</si>
  <si>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</si>
  <si>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</si>
  <si>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</si>
  <si>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</si>
  <si>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</si>
  <si>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</si>
  <si>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</si>
  <si>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</si>
  <si>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</si>
  <si>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</si>
  <si>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</si>
  <si>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</si>
  <si>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</si>
  <si>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</si>
  <si>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</si>
  <si>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</si>
  <si>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</si>
  <si>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</si>
  <si>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</si>
  <si>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</si>
  <si>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</si>
  <si>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</si>
  <si>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</si>
  <si>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</si>
  <si>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</si>
  <si>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</si>
  <si>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</si>
  <si>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</si>
  <si>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</si>
  <si>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</si>
  <si>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</si>
  <si>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</si>
  <si>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</si>
  <si>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</si>
  <si>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</si>
  <si>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</si>
  <si>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</si>
  <si>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</si>
  <si>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</si>
  <si>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</si>
  <si>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</si>
  <si>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</si>
  <si>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</si>
  <si>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</si>
  <si>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</si>
  <si>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</si>
  <si>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</si>
  <si>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</si>
  <si>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</si>
  <si>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</si>
  <si>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</si>
  <si>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</si>
  <si>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</si>
  <si>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</si>
  <si>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</si>
  <si>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</si>
  <si>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</si>
  <si>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</si>
  <si>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</si>
  <si>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</si>
  <si>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</si>
  <si>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</si>
  <si>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</si>
  <si>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</si>
  <si>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</si>
  <si>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</si>
  <si>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</si>
  <si>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</si>
  <si>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</si>
  <si>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</si>
  <si>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</si>
  <si>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</si>
  <si>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</si>
  <si>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</si>
  <si>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</si>
  <si>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</si>
  <si>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</si>
  <si>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</si>
  <si>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</si>
  <si>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</si>
  <si>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</si>
  <si>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</si>
  <si>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</si>
  <si>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</si>
  <si>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</si>
  <si>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</si>
  <si>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</si>
  <si>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</si>
  <si>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</si>
  <si>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</si>
  <si>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</si>
  <si>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</si>
  <si>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</si>
  <si>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</si>
  <si>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</si>
  <si>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</si>
  <si>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</si>
  <si>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</si>
  <si>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</si>
  <si>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</si>
  <si>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</si>
  <si>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</si>
  <si>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</si>
  <si>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</si>
  <si>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</si>
  <si>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</si>
  <si>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</si>
  <si>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</si>
  <si>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</si>
  <si>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</si>
  <si>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</si>
  <si>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</si>
  <si>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</si>
  <si>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</si>
  <si>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</si>
  <si>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</si>
  <si>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</si>
  <si>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</si>
  <si>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</si>
  <si>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</si>
  <si>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</si>
  <si>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</si>
  <si>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</si>
  <si>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</si>
  <si>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</si>
  <si>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</si>
  <si>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</si>
  <si>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</si>
  <si>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</si>
  <si>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</si>
  <si>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</si>
  <si>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</si>
  <si>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</si>
  <si>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</si>
  <si>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</si>
  <si>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</si>
  <si>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</si>
  <si>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</si>
  <si>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</si>
  <si>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</si>
  <si>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</si>
  <si>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</si>
  <si>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</si>
  <si>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</si>
  <si>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</si>
  <si>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</si>
  <si>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</si>
  <si>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</si>
  <si>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</si>
  <si>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</si>
  <si>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</si>
  <si>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</si>
  <si>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</si>
  <si>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</si>
  <si>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</si>
  <si>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</si>
  <si>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</si>
  <si>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</si>
  <si>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</si>
  <si>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</si>
  <si>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</si>
  <si>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</si>
  <si>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</si>
  <si>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</si>
  <si>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</si>
  <si>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</si>
  <si>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</si>
  <si>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</si>
  <si>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</si>
  <si>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</si>
  <si>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</si>
  <si>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</si>
  <si>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</si>
  <si>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</si>
  <si>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</si>
  <si>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</si>
  <si>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</si>
  <si>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</si>
  <si>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</si>
  <si>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</si>
  <si>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</si>
  <si>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</si>
  <si>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</si>
  <si>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</si>
  <si>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</si>
  <si>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</si>
  <si>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</si>
  <si>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</si>
  <si>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</si>
  <si>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</si>
  <si>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</si>
  <si>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</si>
  <si>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</si>
  <si>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</si>
  <si>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</si>
  <si>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</si>
  <si>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</si>
  <si>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</si>
  <si>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</si>
  <si>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</si>
  <si>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</si>
  <si>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</si>
  <si>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</si>
  <si>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</si>
  <si>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</si>
  <si>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</si>
  <si>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</si>
  <si>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</si>
  <si>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</si>
  <si>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</si>
  <si>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</si>
  <si>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</si>
  <si>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</si>
  <si>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</si>
  <si>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</si>
  <si>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</si>
  <si>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</si>
  <si>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</si>
  <si>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</si>
  <si>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</si>
  <si>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</si>
  <si>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</si>
  <si>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</si>
  <si>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</si>
  <si>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</si>
  <si>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</si>
  <si>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</si>
  <si>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</si>
  <si>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</si>
  <si>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</si>
  <si>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</si>
  <si>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</si>
  <si>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</si>
  <si>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</si>
  <si>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</si>
  <si>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</si>
  <si>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</si>
  <si>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</si>
  <si>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</si>
  <si>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</si>
  <si>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</si>
  <si>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</si>
  <si>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</si>
  <si>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</si>
  <si>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</si>
  <si>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</si>
  <si>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</si>
  <si>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</si>
  <si>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</si>
  <si>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</si>
  <si>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</si>
  <si>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</si>
  <si>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</si>
  <si>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</si>
  <si>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</si>
  <si>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</si>
  <si>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</si>
  <si>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</si>
  <si>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</si>
  <si>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</si>
  <si>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</si>
  <si>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</si>
  <si>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</si>
  <si>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</si>
  <si>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</si>
  <si>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</si>
  <si>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</si>
  <si>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</si>
  <si>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</si>
  <si>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</si>
  <si>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</si>
  <si>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</si>
  <si>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</si>
  <si>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</si>
  <si>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</si>
  <si>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</si>
  <si>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</si>
  <si>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</si>
  <si>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</si>
  <si>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</si>
  <si>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</si>
  <si>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</si>
  <si>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</si>
  <si>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</si>
  <si>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</si>
  <si>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</si>
  <si>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</si>
  <si>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</si>
  <si>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</si>
  <si>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</si>
  <si>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</si>
  <si>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</si>
  <si>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</si>
  <si>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</si>
  <si>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</si>
  <si>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</si>
  <si>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</si>
  <si>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</si>
  <si>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</si>
  <si>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</si>
  <si>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</si>
  <si>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</si>
  <si>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</si>
  <si>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</si>
  <si>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</si>
  <si>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</si>
  <si>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</si>
  <si>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</si>
  <si>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</si>
  <si>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</si>
  <si>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</si>
  <si>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</si>
  <si>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</si>
  <si>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</si>
  <si>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</si>
  <si>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</si>
  <si>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</si>
  <si>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</si>
  <si>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</si>
  <si>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</si>
  <si>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</si>
  <si>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</si>
  <si>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</si>
  <si>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</si>
  <si>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</si>
  <si>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</si>
  <si>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</si>
  <si>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</si>
  <si>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</si>
  <si>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</si>
  <si>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</si>
  <si>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</si>
  <si>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</si>
  <si>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</si>
  <si>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</si>
  <si>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</si>
  <si>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</si>
  <si>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</si>
  <si>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</si>
  <si>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</si>
  <si>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</si>
  <si>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</si>
  <si>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</si>
  <si>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</si>
  <si>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</si>
  <si>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</si>
  <si>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</si>
  <si>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</si>
  <si>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</si>
  <si>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</si>
  <si>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</si>
  <si>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</si>
  <si>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</si>
  <si>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</si>
  <si>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</si>
  <si>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</si>
  <si>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</si>
  <si>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</si>
  <si>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</si>
  <si>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</si>
  <si>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</si>
  <si>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</si>
  <si>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</si>
  <si>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</si>
  <si>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</si>
  <si>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</si>
  <si>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</si>
  <si>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</si>
  <si>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</si>
  <si>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</si>
  <si>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</si>
  <si>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</si>
  <si>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</si>
  <si>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</si>
  <si>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</si>
  <si>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</si>
  <si>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</si>
  <si>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</si>
  <si>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</si>
  <si>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</si>
  <si>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</si>
  <si>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</si>
  <si>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</si>
  <si>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</si>
  <si>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</si>
  <si>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</si>
  <si>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</si>
  <si>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</si>
  <si>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</si>
  <si>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</si>
  <si>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</si>
  <si>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</si>
  <si>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</si>
  <si>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</si>
  <si>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</si>
  <si>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</si>
  <si>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</si>
  <si>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</si>
  <si>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</si>
  <si>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</si>
  <si>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</si>
  <si>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</si>
  <si>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</si>
  <si>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</si>
  <si>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</si>
  <si>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</si>
  <si>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</si>
  <si>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</si>
  <si>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</si>
  <si>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</si>
  <si>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</si>
  <si>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</si>
  <si>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</si>
  <si>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</si>
  <si>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</si>
  <si>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</si>
  <si>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</si>
  <si>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</si>
  <si>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</si>
  <si>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</si>
  <si>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</si>
  <si>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</si>
  <si>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</si>
  <si>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</si>
  <si>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</si>
  <si>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</si>
  <si>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</si>
  <si>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</si>
  <si>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</si>
  <si>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</si>
  <si>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</si>
  <si>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</si>
  <si>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</si>
  <si>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</si>
  <si>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</si>
  <si>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</si>
  <si>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</si>
  <si>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</si>
  <si>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</si>
  <si>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</si>
  <si>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</si>
  <si>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</si>
  <si>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</si>
  <si>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</si>
  <si>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</si>
  <si>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</si>
  <si>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</si>
  <si>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</si>
  <si>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</si>
  <si>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</si>
  <si>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</si>
  <si>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</si>
  <si>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</si>
  <si>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</si>
  <si>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</si>
  <si>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</si>
  <si>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</si>
  <si>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</si>
  <si>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</si>
  <si>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</si>
  <si>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</si>
  <si>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</si>
  <si>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</si>
  <si>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</si>
  <si>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</si>
  <si>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</si>
  <si>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</si>
  <si>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</si>
  <si>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</si>
  <si>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</si>
  <si>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</si>
  <si>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</si>
  <si>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</si>
  <si>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</si>
  <si>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</si>
  <si>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</si>
  <si>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</si>
  <si>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</si>
  <si>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</si>
  <si>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</si>
  <si>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</si>
  <si>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</si>
  <si>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</si>
  <si>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</si>
  <si>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</si>
  <si>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</si>
  <si>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</si>
  <si>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</si>
  <si>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</si>
  <si>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</si>
  <si>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</si>
  <si>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</si>
  <si>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</si>
  <si>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</si>
  <si>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</si>
  <si>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</si>
  <si>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</si>
  <si>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</si>
  <si>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</si>
  <si>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</si>
  <si>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</si>
  <si>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</si>
  <si>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</si>
  <si>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</si>
  <si>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</si>
  <si>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</si>
  <si>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</si>
  <si>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</si>
  <si>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</si>
  <si>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</si>
  <si>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</si>
  <si>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</si>
  <si>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</si>
  <si>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</si>
  <si>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</si>
  <si>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</si>
  <si>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</si>
  <si>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</si>
  <si>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</si>
  <si>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</si>
  <si>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</si>
  <si>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</si>
  <si>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</si>
  <si>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</si>
  <si>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</si>
  <si>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</si>
  <si>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</si>
  <si>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</si>
  <si>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</si>
  <si>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</si>
  <si>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</si>
  <si>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</si>
  <si>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</si>
  <si>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</si>
  <si>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</si>
  <si>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</si>
  <si>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</si>
  <si>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</si>
  <si>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</si>
  <si>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</si>
  <si>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</si>
  <si>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</si>
  <si>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</si>
  <si>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</si>
  <si>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</si>
  <si>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</si>
  <si>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</si>
  <si>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</si>
  <si>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</si>
  <si>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</si>
  <si>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</si>
  <si>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</si>
  <si>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</si>
  <si>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</si>
  <si>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</si>
  <si>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</si>
  <si>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</si>
  <si>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</si>
  <si>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</si>
  <si>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</si>
  <si>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</si>
  <si>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</si>
  <si>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</si>
  <si>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</si>
  <si>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</si>
  <si>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</si>
  <si>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</si>
  <si>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</si>
  <si>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</si>
  <si>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</si>
  <si>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</si>
  <si>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</si>
  <si>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</si>
  <si>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</si>
  <si>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</si>
  <si>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</si>
  <si>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</si>
  <si>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</si>
  <si>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</si>
  <si>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</si>
  <si>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</si>
  <si>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</si>
  <si>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</si>
  <si>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</si>
  <si>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</si>
  <si>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</si>
  <si>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</si>
  <si>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</si>
  <si>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</si>
  <si>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</si>
  <si>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</si>
  <si>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</si>
  <si>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</si>
  <si>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</si>
  <si>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</si>
  <si>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</si>
  <si>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</si>
  <si>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</si>
  <si>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</si>
  <si>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</si>
  <si>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</si>
  <si>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</si>
  <si>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</si>
  <si>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</si>
  <si>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</si>
  <si>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</si>
  <si>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</si>
  <si>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</si>
  <si>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</si>
  <si>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</si>
  <si>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</si>
  <si>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</si>
  <si>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</si>
  <si>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</si>
  <si>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</si>
  <si>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</si>
  <si>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</si>
  <si>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</si>
  <si>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</si>
  <si>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</si>
  <si>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</si>
  <si>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</si>
  <si>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</si>
  <si>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</si>
  <si>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</si>
  <si>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</si>
  <si>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</si>
  <si>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</si>
  <si>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</si>
  <si>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</si>
  <si>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</si>
  <si>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</si>
  <si>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</si>
  <si>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</si>
  <si>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</si>
  <si>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</si>
  <si>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</si>
  <si>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</si>
  <si>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</si>
  <si>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</si>
  <si>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</si>
  <si>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</si>
  <si>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</si>
  <si>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</si>
  <si>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</si>
  <si>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</si>
  <si>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</si>
  <si>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</si>
  <si>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</si>
  <si>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</si>
  <si>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</si>
  <si>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</si>
  <si>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</si>
  <si>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</si>
  <si>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</si>
  <si>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</si>
  <si>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</si>
  <si>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</si>
  <si>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</si>
  <si>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</si>
  <si>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</si>
  <si>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</si>
  <si>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</si>
  <si>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</si>
  <si>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</si>
  <si>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</si>
  <si>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</si>
  <si>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</si>
  <si>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</si>
  <si>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</si>
  <si>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</si>
  <si>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</si>
  <si>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</si>
  <si>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</si>
  <si>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</si>
  <si>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</si>
  <si>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</si>
  <si>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</si>
  <si>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</si>
  <si>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</si>
  <si>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</si>
  <si>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</si>
  <si>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</si>
  <si>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</si>
  <si>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</si>
  <si>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</si>
  <si>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</si>
  <si>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</si>
  <si>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</si>
  <si>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</si>
  <si>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</si>
  <si>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</si>
  <si>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</si>
  <si>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</si>
  <si>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</si>
  <si>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</si>
  <si>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</si>
  <si>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</si>
  <si>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</si>
  <si>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</si>
  <si>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</si>
  <si>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</si>
  <si>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</si>
  <si>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</si>
  <si>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</si>
  <si>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</si>
  <si>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</si>
  <si>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</si>
  <si>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</si>
  <si>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</si>
  <si>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</si>
  <si>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</si>
  <si>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</si>
  <si>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</si>
  <si>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</si>
  <si>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</si>
  <si>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</si>
  <si>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</si>
  <si>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</si>
  <si>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</si>
  <si>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</si>
  <si>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</si>
  <si>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</si>
  <si>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</si>
  <si>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</si>
  <si>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</si>
  <si>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</si>
  <si>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</si>
  <si>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</si>
  <si>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</si>
  <si>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</si>
  <si>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</si>
  <si>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</si>
  <si>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</si>
  <si>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</si>
  <si>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</si>
  <si>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</si>
  <si>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</si>
  <si>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</si>
  <si>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</si>
  <si>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</si>
  <si>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</si>
  <si>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</si>
  <si>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</si>
  <si>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</si>
  <si>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</si>
  <si>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</si>
  <si>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</si>
  <si>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</si>
  <si>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</si>
  <si>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</si>
  <si>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</si>
  <si>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</si>
  <si>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</si>
  <si>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</si>
  <si>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</si>
  <si>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</si>
  <si>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</si>
  <si>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</si>
  <si>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</si>
  <si>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</si>
  <si>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</si>
  <si>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</si>
  <si>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</si>
  <si>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</si>
  <si>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</si>
  <si>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</si>
  <si>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</si>
  <si>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</si>
  <si>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</si>
  <si>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</si>
  <si>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</si>
  <si>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</si>
  <si>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</si>
  <si>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</si>
  <si>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</si>
  <si>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</si>
  <si>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</si>
  <si>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</si>
  <si>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</si>
  <si>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</si>
  <si>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</si>
  <si>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</si>
  <si>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</si>
  <si>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</si>
  <si>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</si>
  <si>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</si>
  <si>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</si>
  <si>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</si>
  <si>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</si>
  <si>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</si>
  <si>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</si>
  <si>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</si>
  <si>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</si>
  <si>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</si>
  <si>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</si>
  <si>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</si>
  <si>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</si>
  <si>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</si>
  <si>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</si>
  <si>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</si>
  <si>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</si>
  <si>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</si>
  <si>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</si>
  <si>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</si>
  <si>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</si>
  <si>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</si>
  <si>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</si>
  <si>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</si>
  <si>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</si>
  <si>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</si>
  <si>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</si>
  <si>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</si>
  <si>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</si>
  <si>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</si>
  <si>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</si>
  <si>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</si>
  <si>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</si>
  <si>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</si>
  <si>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</si>
  <si>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</si>
  <si>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</si>
  <si>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</si>
  <si>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</si>
  <si>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</si>
  <si>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</si>
  <si>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</si>
  <si>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</si>
  <si>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</si>
  <si>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</si>
  <si>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</si>
  <si>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</si>
  <si>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</si>
  <si>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</si>
  <si>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</si>
  <si>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</si>
  <si>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</si>
  <si>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</si>
  <si>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</si>
  <si>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</si>
  <si>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</si>
  <si>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</si>
  <si>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</si>
  <si>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</si>
  <si>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</si>
  <si>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</si>
  <si>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</si>
  <si>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</si>
  <si>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</si>
  <si>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</si>
  <si>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</si>
  <si>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</si>
  <si>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</si>
  <si>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</si>
  <si>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</si>
  <si>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</si>
  <si>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</si>
  <si>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</si>
  <si>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</si>
  <si>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</si>
  <si>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</si>
  <si>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</si>
  <si>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</si>
  <si>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</si>
  <si>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</si>
  <si>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</si>
  <si>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</si>
  <si>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</si>
  <si>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</si>
  <si>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</si>
  <si>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</si>
  <si>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</si>
  <si>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</si>
  <si>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</si>
  <si>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</si>
  <si>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</si>
  <si>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</si>
  <si>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</si>
  <si>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</si>
  <si>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</si>
  <si>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</si>
  <si>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</si>
  <si>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</si>
  <si>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</si>
  <si>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</si>
  <si>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</si>
  <si>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</si>
  <si>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</si>
  <si>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</si>
  <si>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</si>
  <si>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</si>
  <si>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</si>
  <si>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</si>
  <si>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</si>
  <si>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</si>
  <si>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</si>
  <si>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</si>
  <si>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</si>
  <si>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</si>
  <si>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</si>
  <si>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</si>
  <si>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</si>
  <si>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</si>
  <si>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</si>
  <si>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</si>
  <si>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</si>
  <si>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</si>
  <si>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</si>
  <si>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</si>
  <si>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</si>
  <si>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</si>
  <si>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</si>
  <si>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</si>
  <si>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</si>
  <si>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</si>
  <si>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</si>
  <si>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</si>
  <si>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</si>
  <si>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</si>
  <si>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</si>
  <si>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</si>
  <si>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</si>
  <si>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</si>
  <si>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</si>
  <si>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</si>
  <si>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</si>
  <si>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</si>
  <si>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</si>
  <si>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</si>
  <si>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</si>
  <si>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</si>
  <si>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</si>
  <si>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</si>
  <si>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</si>
  <si>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</si>
  <si>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</si>
  <si>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</si>
  <si>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</si>
  <si>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</si>
  <si>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</si>
  <si>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</si>
  <si>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</si>
  <si>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</si>
  <si>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</si>
  <si>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</si>
  <si>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</si>
  <si>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</si>
  <si>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</si>
  <si>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</si>
  <si>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</si>
  <si>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</si>
  <si>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</si>
  <si>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</si>
  <si>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</si>
  <si>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</si>
  <si>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</si>
  <si>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</si>
  <si>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</si>
  <si>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</si>
  <si>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</si>
  <si>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</si>
  <si>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</si>
  <si>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</si>
  <si>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</si>
  <si>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</si>
  <si>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</si>
  <si>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</si>
  <si>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</si>
  <si>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</si>
  <si>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</si>
  <si>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</si>
  <si>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</si>
  <si>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</si>
  <si>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</si>
  <si>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</si>
  <si>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</si>
  <si>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</si>
  <si>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</si>
  <si>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</si>
  <si>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</si>
  <si>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</si>
  <si>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</si>
  <si>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</si>
  <si>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</si>
  <si>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</si>
  <si>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</si>
  <si>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</si>
  <si>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</si>
  <si>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</si>
  <si>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</si>
  <si>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</si>
  <si>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</si>
  <si>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</si>
  <si>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</si>
  <si>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</si>
  <si>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</si>
  <si>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</si>
  <si>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</si>
  <si>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</si>
  <si>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</si>
  <si>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</si>
  <si>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</si>
  <si>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</si>
  <si>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</si>
  <si>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</si>
  <si>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</si>
  <si>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</si>
  <si>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</si>
  <si>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</si>
  <si>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</si>
  <si>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</si>
  <si>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</si>
  <si>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</si>
  <si>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</si>
  <si>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</si>
  <si>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</si>
  <si>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</si>
  <si>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</si>
  <si>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</si>
  <si>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</si>
  <si>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</si>
  <si>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</si>
  <si>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</si>
  <si>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</si>
  <si>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</si>
  <si>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</si>
  <si>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</si>
  <si>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</si>
  <si>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</si>
  <si>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</si>
  <si>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</si>
  <si>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</si>
  <si>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</si>
  <si>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</si>
  <si>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</si>
  <si>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</si>
  <si>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</si>
  <si>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</si>
  <si>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</si>
  <si>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</si>
  <si>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</si>
  <si>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</si>
  <si>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</si>
  <si>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</si>
  <si>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</si>
  <si>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</si>
  <si>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</si>
  <si>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</si>
  <si>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</si>
  <si>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</si>
  <si>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</si>
  <si>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</si>
  <si>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</si>
  <si>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</si>
  <si>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</si>
  <si>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</si>
  <si>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</si>
  <si>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</si>
  <si>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</si>
  <si>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</si>
  <si>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</si>
  <si>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</si>
  <si>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</si>
  <si>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</si>
  <si>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</si>
  <si>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</si>
  <si>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</si>
  <si>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</si>
  <si>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</si>
  <si>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</si>
  <si>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</si>
  <si>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</si>
  <si>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</si>
  <si>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</si>
  <si>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</si>
  <si>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</si>
  <si>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</si>
  <si>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</si>
  <si>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</si>
  <si>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</si>
  <si>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</si>
  <si>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</si>
  <si>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</si>
  <si>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</si>
  <si>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</si>
  <si>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</si>
  <si>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</si>
  <si>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</si>
  <si>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</si>
  <si>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</si>
  <si>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</si>
  <si>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</si>
  <si>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</si>
  <si>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</si>
  <si>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</si>
  <si>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</si>
  <si>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</si>
  <si>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</si>
  <si>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</si>
  <si>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</si>
  <si>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</si>
  <si>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</si>
  <si>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</si>
  <si>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</si>
  <si>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</si>
  <si>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</si>
  <si>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</si>
  <si>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</si>
  <si>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</si>
  <si>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</si>
  <si>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</si>
  <si>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</si>
  <si>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</si>
  <si>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</si>
  <si>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</si>
  <si>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</si>
  <si>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</si>
  <si>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</si>
  <si>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</si>
  <si>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</si>
  <si>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</si>
  <si>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</si>
  <si>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</si>
  <si>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</si>
  <si>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</si>
  <si>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</si>
  <si>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</si>
  <si>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</si>
  <si>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</si>
  <si>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</si>
  <si>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</si>
  <si>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</si>
  <si>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</si>
  <si>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</si>
  <si>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</si>
  <si>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</si>
  <si>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</si>
  <si>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</si>
  <si>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</si>
  <si>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</si>
  <si>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</si>
  <si>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</si>
  <si>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</si>
  <si>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</si>
  <si>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</si>
  <si>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</si>
  <si>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</si>
  <si>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</si>
  <si>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</si>
  <si>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</si>
  <si>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</si>
  <si>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</si>
  <si>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</si>
  <si>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</si>
  <si>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</si>
  <si>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</si>
  <si>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</si>
  <si>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</si>
  <si>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</si>
  <si>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</si>
  <si>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</si>
  <si>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</si>
  <si>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</si>
  <si>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</si>
  <si>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</si>
  <si>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</si>
  <si>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</si>
  <si>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</si>
  <si>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</si>
  <si>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</si>
  <si>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</si>
  <si>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</si>
  <si>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</si>
  <si>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</si>
  <si>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</si>
  <si>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</si>
  <si>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</si>
  <si>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</si>
  <si>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</si>
  <si>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</si>
  <si>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</si>
  <si>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</si>
  <si>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</si>
  <si>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</si>
  <si>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</si>
  <si>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</si>
  <si>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</si>
  <si>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</si>
  <si>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</si>
  <si>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</si>
  <si>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</si>
  <si>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</si>
  <si>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</si>
  <si>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</si>
  <si>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</si>
  <si>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</si>
  <si>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</si>
  <si>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</si>
  <si>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</si>
  <si>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</si>
  <si>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</si>
  <si>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</si>
  <si>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</si>
  <si>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</si>
  <si>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</si>
  <si>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</si>
  <si>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</si>
  <si>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</si>
  <si>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</si>
  <si>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</si>
  <si>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</si>
  <si>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</si>
  <si>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</si>
  <si>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</si>
  <si>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</si>
  <si>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</si>
  <si>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</si>
  <si>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</si>
  <si>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</si>
  <si>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</si>
  <si>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</si>
  <si>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</si>
  <si>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</si>
  <si>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</si>
  <si>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</si>
  <si>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</si>
  <si>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</si>
  <si>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</si>
  <si>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</si>
  <si>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</si>
  <si>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</si>
  <si>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</si>
  <si>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</si>
  <si>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</si>
  <si>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</si>
  <si>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</si>
  <si>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</si>
  <si>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</si>
  <si>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</si>
  <si>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</si>
  <si>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</si>
  <si>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</si>
  <si>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</si>
  <si>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</si>
  <si>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</si>
  <si>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</si>
  <si>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</si>
  <si>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</si>
  <si>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</si>
  <si>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</si>
  <si>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</si>
  <si>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</si>
  <si>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</si>
  <si>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</si>
  <si>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</si>
  <si>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</si>
  <si>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</si>
  <si>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</si>
  <si>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</si>
  <si>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</si>
  <si>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</si>
  <si>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</si>
  <si>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</si>
  <si>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</si>
  <si>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</si>
  <si>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</si>
  <si>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</si>
  <si>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</si>
  <si>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</si>
  <si>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</si>
  <si>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</si>
  <si>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</si>
  <si>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</si>
  <si>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</si>
  <si>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</si>
  <si>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</si>
  <si>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</si>
  <si>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</si>
  <si>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</si>
  <si>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</si>
  <si>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</si>
  <si>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</si>
  <si>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</si>
  <si>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</si>
  <si>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</si>
  <si>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</si>
  <si>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</si>
  <si>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</si>
  <si>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</si>
  <si>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</si>
  <si>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</si>
  <si>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</si>
  <si>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</si>
  <si>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</si>
  <si>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</si>
  <si>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</si>
  <si>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</si>
  <si>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</si>
  <si>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</si>
  <si>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</si>
  <si>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</si>
  <si>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</si>
  <si>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</si>
  <si>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</si>
  <si>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</si>
  <si>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</si>
  <si>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</si>
  <si>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</si>
  <si>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</si>
  <si>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</si>
  <si>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</si>
  <si>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</si>
  <si>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</si>
  <si>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</si>
  <si>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</si>
  <si>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</si>
  <si>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</si>
  <si>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</si>
  <si>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</si>
  <si>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</si>
  <si>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</si>
  <si>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</si>
  <si>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</si>
  <si>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</si>
  <si>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</si>
  <si>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</si>
  <si>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</si>
  <si>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</si>
  <si>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</si>
  <si>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</si>
  <si>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</si>
  <si>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</si>
  <si>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</si>
  <si>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</si>
  <si>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</si>
  <si>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</si>
  <si>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</si>
  <si>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</si>
  <si>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</si>
  <si>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</si>
  <si>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</si>
  <si>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</si>
  <si>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</si>
  <si>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</si>
  <si>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</si>
  <si>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</si>
  <si>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</si>
  <si>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</si>
  <si>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</si>
  <si>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</si>
  <si>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</si>
  <si>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</si>
  <si>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</si>
  <si>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</si>
  <si>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</si>
  <si>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</si>
  <si>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</si>
  <si>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</si>
  <si>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</si>
  <si>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</si>
  <si>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</si>
  <si>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</si>
  <si>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</si>
  <si>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</si>
  <si>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</si>
  <si>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</si>
  <si>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</si>
  <si>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</si>
  <si>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</si>
  <si>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</si>
  <si>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</si>
  <si>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</si>
  <si>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</si>
  <si>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</si>
  <si>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</si>
  <si>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</si>
  <si>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</si>
  <si>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</si>
  <si>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</si>
  <si>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</si>
  <si>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</si>
  <si>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</si>
  <si>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</si>
  <si>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</si>
  <si>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</si>
  <si>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</si>
  <si>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</si>
  <si>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</si>
  <si>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</si>
  <si>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</si>
  <si>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</si>
  <si>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</si>
  <si>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</si>
  <si>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</si>
  <si>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</si>
  <si>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</si>
  <si>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</si>
  <si>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</si>
  <si>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</si>
  <si>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</si>
  <si>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</si>
  <si>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</si>
  <si>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</si>
  <si>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</si>
  <si>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</si>
  <si>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</si>
  <si>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</si>
  <si>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</si>
  <si>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</si>
  <si>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</si>
  <si>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</si>
  <si>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</si>
  <si>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</si>
  <si>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</si>
  <si>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</si>
  <si>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</si>
  <si>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</si>
  <si>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</si>
  <si>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</si>
  <si>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</si>
  <si>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</si>
  <si>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</si>
  <si>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</si>
  <si>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</si>
  <si>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</si>
  <si>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</si>
  <si>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</si>
  <si>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</si>
  <si>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</si>
  <si>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</si>
  <si>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</si>
  <si>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</si>
  <si>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</si>
  <si>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</si>
  <si>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</si>
  <si>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</si>
  <si>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</si>
  <si>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</si>
  <si>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</si>
  <si>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</si>
  <si>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</si>
  <si>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</si>
  <si>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</si>
  <si>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</si>
  <si>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</si>
  <si>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</si>
  <si>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</si>
  <si>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</si>
  <si>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</si>
  <si>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</si>
  <si>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</si>
  <si>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</si>
  <si>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</si>
  <si>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</si>
  <si>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</si>
  <si>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</si>
  <si>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</si>
  <si>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</si>
  <si>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</si>
  <si>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</si>
  <si>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</si>
  <si>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</si>
  <si>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</si>
  <si>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</si>
  <si>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</si>
  <si>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</si>
  <si>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</si>
  <si>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</si>
  <si>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</si>
  <si>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</si>
  <si>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</si>
  <si>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</si>
  <si>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</si>
  <si>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</si>
  <si>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</si>
  <si>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</si>
  <si>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</si>
  <si>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</si>
  <si>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</si>
  <si>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</si>
  <si>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</si>
  <si>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</si>
  <si>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</si>
  <si>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</si>
  <si>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</si>
  <si>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</si>
  <si>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</si>
  <si>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</si>
  <si>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</si>
  <si>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</si>
  <si>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</si>
  <si>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</si>
  <si>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</si>
  <si>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</si>
  <si>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</si>
  <si>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</si>
  <si>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</si>
  <si>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</si>
  <si>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</si>
  <si>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</si>
  <si>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</si>
  <si>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</si>
  <si>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</si>
  <si>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</si>
  <si>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</si>
  <si>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</si>
  <si>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</si>
  <si>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</si>
  <si>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</si>
  <si>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</si>
  <si>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</si>
  <si>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</si>
  <si>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</si>
  <si>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</si>
  <si>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</si>
  <si>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</si>
  <si>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</si>
  <si>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</si>
  <si>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</si>
  <si>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</si>
  <si>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</si>
  <si>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</si>
  <si>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</si>
  <si>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</si>
  <si>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</si>
  <si>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</si>
  <si>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</si>
  <si>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</si>
  <si>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</si>
  <si>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</si>
  <si>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</si>
  <si>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</si>
  <si>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</si>
  <si>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</si>
  <si>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</si>
  <si>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</si>
  <si>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</si>
  <si>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</si>
  <si>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</si>
  <si>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</si>
  <si>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</si>
  <si>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</si>
  <si>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</si>
  <si>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</si>
  <si>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</si>
  <si>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</si>
  <si>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</si>
  <si>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</si>
  <si>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</si>
  <si>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</si>
  <si>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</si>
  <si>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</si>
  <si>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</si>
  <si>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</si>
  <si>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</si>
  <si>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</si>
  <si>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</si>
  <si>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</si>
  <si>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</si>
  <si>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</si>
  <si>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</si>
  <si>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</si>
  <si>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</si>
  <si>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</si>
  <si>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</si>
  <si>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</si>
  <si>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</si>
  <si>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</si>
  <si>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</si>
  <si>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</si>
  <si>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</si>
  <si>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</si>
  <si>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</si>
  <si>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</si>
  <si>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</si>
  <si>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</si>
  <si>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</si>
  <si>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</si>
  <si>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</si>
  <si>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</si>
  <si>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</si>
  <si>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</si>
  <si>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</si>
  <si>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</si>
  <si>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</si>
  <si>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</si>
  <si>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</si>
  <si>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</si>
  <si>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</si>
  <si>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</si>
  <si>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</si>
  <si>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</si>
  <si>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</si>
  <si>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</si>
  <si>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</si>
  <si>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</si>
  <si>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</si>
  <si>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</si>
  <si>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</si>
  <si>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</si>
  <si>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</si>
  <si>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</si>
  <si>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</si>
  <si>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</si>
  <si>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</si>
  <si>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</si>
  <si>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</si>
  <si>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</si>
  <si>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</si>
  <si>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</si>
  <si>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</si>
  <si>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</si>
  <si>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</si>
  <si>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</si>
  <si>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</si>
  <si>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</si>
  <si>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</si>
  <si>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</si>
  <si>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</si>
  <si>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</si>
  <si>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</si>
  <si>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</si>
  <si>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</si>
  <si>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</si>
  <si>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</si>
  <si>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</si>
  <si>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</si>
  <si>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</si>
  <si>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</si>
  <si>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</si>
  <si>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</si>
  <si>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</si>
  <si>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</si>
  <si>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</si>
  <si>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</si>
  <si>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</si>
  <si>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</si>
  <si>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</si>
  <si>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</si>
  <si>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</si>
  <si>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</si>
  <si>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</si>
  <si>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</si>
  <si>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</si>
  <si>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</si>
  <si>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</si>
  <si>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</si>
  <si>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</si>
  <si>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</si>
  <si>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</si>
  <si>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</si>
  <si>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</si>
  <si>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</si>
  <si>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</si>
  <si>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</si>
  <si>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</si>
  <si>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</si>
  <si>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</si>
  <si>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</si>
  <si>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</si>
  <si>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</si>
  <si>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</si>
  <si>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</si>
  <si>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</si>
  <si>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</si>
  <si>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</si>
  <si>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</si>
  <si>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</si>
  <si>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</si>
  <si>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</si>
  <si>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</si>
  <si>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</si>
  <si>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</si>
  <si>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</si>
  <si>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</si>
  <si>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</si>
  <si>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</si>
  <si>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</si>
  <si>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</si>
  <si>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</si>
  <si>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</si>
  <si>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</si>
  <si>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</si>
  <si>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</si>
  <si>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</si>
  <si>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</si>
  <si>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</si>
  <si>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</si>
  <si>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</si>
  <si>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</si>
  <si>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</si>
  <si>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</si>
  <si>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</si>
  <si>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</si>
  <si>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</si>
  <si>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</si>
  <si>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</si>
  <si>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</si>
  <si>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</si>
  <si>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</si>
  <si>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</si>
  <si>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</si>
  <si>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</si>
  <si>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</si>
  <si>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</si>
  <si>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</si>
  <si>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</si>
  <si>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</si>
  <si>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</si>
  <si>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</si>
  <si>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</si>
  <si>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</si>
  <si>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</si>
  <si>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</si>
  <si>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</si>
  <si>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</si>
  <si>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</si>
  <si>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</si>
  <si>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</si>
  <si>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</si>
  <si>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</si>
  <si>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</si>
  <si>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</si>
  <si>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</si>
  <si>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</si>
  <si>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</si>
  <si>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</si>
  <si>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</si>
  <si>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</si>
  <si>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</si>
  <si>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</si>
  <si>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</si>
  <si>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</si>
  <si>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</si>
  <si>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</si>
  <si>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</si>
  <si>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</si>
  <si>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</si>
  <si>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</si>
  <si>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</si>
  <si>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</si>
  <si>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</si>
  <si>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</si>
  <si>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</si>
  <si>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</si>
  <si>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</si>
  <si>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</si>
  <si>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</si>
  <si>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</si>
  <si>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</si>
  <si>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</si>
  <si>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</si>
  <si>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</si>
  <si>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</si>
  <si>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</si>
  <si>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</si>
  <si>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</si>
  <si>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</si>
  <si>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</si>
  <si>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</si>
  <si>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</si>
  <si>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</si>
  <si>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</si>
  <si>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</si>
  <si>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</si>
  <si>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</si>
  <si>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</si>
  <si>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</si>
  <si>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</si>
  <si>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</si>
  <si>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</si>
  <si>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</si>
  <si>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</si>
  <si>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</si>
  <si>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</si>
  <si>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</si>
  <si>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</si>
  <si>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</si>
  <si>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</si>
  <si>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</si>
  <si>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</si>
  <si>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</si>
  <si>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</si>
  <si>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</si>
  <si>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</si>
  <si>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</si>
  <si>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</si>
  <si>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</si>
  <si>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</si>
  <si>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</si>
  <si>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</si>
  <si>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</si>
  <si>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</si>
  <si>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</si>
  <si>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</si>
  <si>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</si>
  <si>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</si>
  <si>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</si>
  <si>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</si>
  <si>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</si>
  <si>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</si>
  <si>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</si>
  <si>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</si>
  <si>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</si>
  <si>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</si>
  <si>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</si>
  <si>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</si>
  <si>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</si>
  <si>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</si>
  <si>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</si>
  <si>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</si>
  <si>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</si>
  <si>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</si>
  <si>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</si>
  <si>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</si>
  <si>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</si>
  <si>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</si>
  <si>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</si>
  <si>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</si>
  <si>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</si>
  <si>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</si>
  <si>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</si>
  <si>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</si>
  <si>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</si>
  <si>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</si>
  <si>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</si>
  <si>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</si>
  <si>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</si>
  <si>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</si>
  <si>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</si>
  <si>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</si>
  <si>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</si>
  <si>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</si>
  <si>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</si>
  <si>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</si>
  <si>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</si>
  <si>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</si>
  <si>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</si>
  <si>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</si>
  <si>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</si>
  <si>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</si>
  <si>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</si>
  <si>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</si>
  <si>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</si>
  <si>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</si>
  <si>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</si>
  <si>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</si>
  <si>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</si>
  <si>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</si>
  <si>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</si>
  <si>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</si>
  <si>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</si>
  <si>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</si>
  <si>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</si>
  <si>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</si>
  <si>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</si>
  <si>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</si>
  <si>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</si>
  <si>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</si>
  <si>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</si>
  <si>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</si>
  <si>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</si>
  <si>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</si>
  <si>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</si>
  <si>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</si>
  <si>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</si>
  <si>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</si>
  <si>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</si>
  <si>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</si>
  <si>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</si>
  <si>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</si>
  <si>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</si>
  <si>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</si>
  <si>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</si>
  <si>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</si>
  <si>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</si>
  <si>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</si>
  <si>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</si>
  <si>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</si>
  <si>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</si>
  <si>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</si>
  <si>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</si>
  <si>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</si>
  <si>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</si>
  <si>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</si>
  <si>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</si>
  <si>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</si>
  <si>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</si>
  <si>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</si>
  <si>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</si>
  <si>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</si>
  <si>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</si>
  <si>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</si>
  <si>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</si>
  <si>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</si>
  <si>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</si>
  <si>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</si>
  <si>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</si>
  <si>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</si>
  <si>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</si>
  <si>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</si>
  <si>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</si>
  <si>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</si>
  <si>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</si>
  <si>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</si>
  <si>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</si>
  <si>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</si>
  <si>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</si>
  <si>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</si>
  <si>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</si>
  <si>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</si>
  <si>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</si>
  <si>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</si>
  <si>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</si>
  <si>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</si>
  <si>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</si>
  <si>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</si>
  <si>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</si>
  <si>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</si>
  <si>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</si>
  <si>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</si>
  <si>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</si>
  <si>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</si>
  <si>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</si>
  <si>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</si>
  <si>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</si>
  <si>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</si>
  <si>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</si>
  <si>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</si>
  <si>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</si>
  <si>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</si>
  <si>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</si>
  <si>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</si>
  <si>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</si>
  <si>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</si>
  <si>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</si>
  <si>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</si>
  <si>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</si>
  <si>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</si>
  <si>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</si>
  <si>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</si>
  <si>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</si>
  <si>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</si>
  <si>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</si>
  <si>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</si>
  <si>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</si>
  <si>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</si>
  <si>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</si>
  <si>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</si>
  <si>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</si>
  <si>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</si>
  <si>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</si>
  <si>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</si>
  <si>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</si>
  <si>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</si>
  <si>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</si>
  <si>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</si>
  <si>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</si>
  <si>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</si>
  <si>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</si>
  <si>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</si>
  <si>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</si>
  <si>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</si>
  <si>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</si>
  <si>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</si>
  <si>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</si>
  <si>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</si>
  <si>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</si>
  <si>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</si>
  <si>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</si>
  <si>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</si>
  <si>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</si>
  <si>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</si>
  <si>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</si>
  <si>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</si>
  <si>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</si>
  <si>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</si>
  <si>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</si>
  <si>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</si>
  <si>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</si>
  <si>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</si>
  <si>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</si>
  <si>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</si>
  <si>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</si>
  <si>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</si>
  <si>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</si>
  <si>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</si>
  <si>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</si>
  <si>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</si>
  <si>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</si>
  <si>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</si>
  <si>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</si>
  <si>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</si>
  <si>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</si>
  <si>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</si>
  <si>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</si>
  <si>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</si>
  <si>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</si>
  <si>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</si>
  <si>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</si>
  <si>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</si>
  <si>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</si>
  <si>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</si>
  <si>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</si>
  <si>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</si>
  <si>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</si>
  <si>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</si>
  <si>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</si>
  <si>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</si>
  <si>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</si>
  <si>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</si>
  <si>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</si>
  <si>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</si>
  <si>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</si>
  <si>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</si>
  <si>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</si>
  <si>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</si>
  <si>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</si>
  <si>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</si>
  <si>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</si>
  <si>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</si>
  <si>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</si>
  <si>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</si>
  <si>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</si>
  <si>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</si>
  <si>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</si>
  <si>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</si>
  <si>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</si>
  <si>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</si>
  <si>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</si>
  <si>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</si>
  <si>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</si>
  <si>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</si>
  <si>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</si>
  <si>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</si>
  <si>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</si>
  <si>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</si>
  <si>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</si>
  <si>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</si>
  <si>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</si>
  <si>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</si>
  <si>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</si>
  <si>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</si>
  <si>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</si>
  <si>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</si>
  <si>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</si>
  <si>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</si>
  <si>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</si>
  <si>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</si>
  <si>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</si>
  <si>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</si>
  <si>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</si>
  <si>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</si>
  <si>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</si>
  <si>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</si>
  <si>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</si>
  <si>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</si>
  <si>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</si>
  <si>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</si>
  <si>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</si>
  <si>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</si>
  <si>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</si>
  <si>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</si>
  <si>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</si>
  <si>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</si>
  <si>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</si>
  <si>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</si>
  <si>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</si>
  <si>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</si>
  <si>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</si>
  <si>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</si>
  <si>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</si>
  <si>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</si>
  <si>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</si>
  <si>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</si>
  <si>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</si>
  <si>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</si>
  <si>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</si>
  <si>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</si>
  <si>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</si>
  <si>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</si>
  <si>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</si>
  <si>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</si>
  <si>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</si>
  <si>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</si>
  <si>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</si>
  <si>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</si>
  <si>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</si>
  <si>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</si>
  <si>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</si>
  <si>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</si>
  <si>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</si>
  <si>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</si>
  <si>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</si>
  <si>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</si>
  <si>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</si>
  <si>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</si>
  <si>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</si>
  <si>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</si>
  <si>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</si>
  <si>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</si>
  <si>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</si>
  <si>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</si>
  <si>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</si>
  <si>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</si>
  <si>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</si>
  <si>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</si>
  <si>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</si>
  <si>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</si>
  <si>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</si>
  <si>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</si>
  <si>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</si>
  <si>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</si>
  <si>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</si>
  <si>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</si>
  <si>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</si>
  <si>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</si>
  <si>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</si>
  <si>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</si>
  <si>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</si>
  <si>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</si>
  <si>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</si>
  <si>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</si>
  <si>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</si>
  <si>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</si>
  <si>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</si>
  <si>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</si>
  <si>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</si>
  <si>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</si>
  <si>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</si>
  <si>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</si>
  <si>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</si>
  <si>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</si>
  <si>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</si>
  <si>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</si>
  <si>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</si>
  <si>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</si>
  <si>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</si>
  <si>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</si>
  <si>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</si>
  <si>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</si>
  <si>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</si>
  <si>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</si>
  <si>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</si>
  <si>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</si>
  <si>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</si>
  <si>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</si>
  <si>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</si>
  <si>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</si>
  <si>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</si>
  <si>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</si>
  <si>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</si>
  <si>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</si>
  <si>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</si>
  <si>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</si>
  <si>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</si>
  <si>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</si>
  <si>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</si>
  <si>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</si>
  <si>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</si>
  <si>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</si>
  <si>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</si>
  <si>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</si>
  <si>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</si>
  <si>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</si>
  <si>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</si>
  <si>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</si>
  <si>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</si>
  <si>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</si>
  <si>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</si>
  <si>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</si>
  <si>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</si>
  <si>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</si>
  <si>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</si>
  <si>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</si>
  <si>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</si>
  <si>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</si>
  <si>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</si>
  <si>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</si>
  <si>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</si>
  <si>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</si>
  <si>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</si>
  <si>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</si>
  <si>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</si>
  <si>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</si>
  <si>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</si>
  <si>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</si>
  <si>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</si>
  <si>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</si>
  <si>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</si>
  <si>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</si>
  <si>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</si>
  <si>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</si>
  <si>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</si>
  <si>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</si>
  <si>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</si>
  <si>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</si>
  <si>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</si>
  <si>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</si>
  <si>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</si>
  <si>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</si>
  <si>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</si>
  <si>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</si>
  <si>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</si>
  <si>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</si>
  <si>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</si>
  <si>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</si>
  <si>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</si>
  <si>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</si>
  <si>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</si>
  <si>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</si>
  <si>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</si>
  <si>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</si>
  <si>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</si>
  <si>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</si>
  <si>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</si>
  <si>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</si>
  <si>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</si>
  <si>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</si>
  <si>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</si>
  <si>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</si>
  <si>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</si>
  <si>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</si>
  <si>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</si>
  <si>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</si>
  <si>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</si>
  <si>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</si>
  <si>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</si>
  <si>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</si>
  <si>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</si>
  <si>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</si>
  <si>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</si>
  <si>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</si>
  <si>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</si>
  <si>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</si>
  <si>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</si>
  <si>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</si>
  <si>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</si>
  <si>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</si>
  <si>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</si>
  <si>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</si>
  <si>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</si>
  <si>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</si>
  <si>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</si>
  <si>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</si>
  <si>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</si>
  <si>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</si>
  <si>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</si>
  <si>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</si>
  <si>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</si>
  <si>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</si>
  <si>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</si>
  <si>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</si>
  <si>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</si>
  <si>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</si>
  <si>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</si>
  <si>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</si>
  <si>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</si>
  <si>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</si>
  <si>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</si>
  <si>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</si>
  <si>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</si>
  <si>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</si>
  <si>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</si>
  <si>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</si>
  <si>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</si>
  <si>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</si>
  <si>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</si>
  <si>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</si>
  <si>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</si>
  <si>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</si>
  <si>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</si>
  <si>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</si>
  <si>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</si>
  <si>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</si>
  <si>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</si>
  <si>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</si>
  <si>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</si>
  <si>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</si>
  <si>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</si>
  <si>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</si>
  <si>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</si>
  <si>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</si>
  <si>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</si>
  <si>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</si>
  <si>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</si>
  <si>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</si>
  <si>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</si>
  <si>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</si>
  <si>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</si>
  <si>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</si>
  <si>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</si>
  <si>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</si>
  <si>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</si>
  <si>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</si>
  <si>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</si>
  <si>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</si>
  <si>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</si>
  <si>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</si>
  <si>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</si>
  <si>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</si>
  <si>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</si>
  <si>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</si>
  <si>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</si>
  <si>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</si>
  <si>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</si>
  <si>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</si>
  <si>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</si>
  <si>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</si>
  <si>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</si>
  <si>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</si>
  <si>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</si>
  <si>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</si>
  <si>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</si>
  <si>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</si>
  <si>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</si>
  <si>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</si>
  <si>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</si>
  <si>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</si>
  <si>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</si>
  <si>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</si>
  <si>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</si>
  <si>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</si>
  <si>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</si>
  <si>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</si>
  <si>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</si>
  <si>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</si>
  <si>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</si>
  <si>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</si>
  <si>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</si>
  <si>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</si>
  <si>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</si>
  <si>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</si>
  <si>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</si>
  <si>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</si>
  <si>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</si>
  <si>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</si>
  <si>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</si>
  <si>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</si>
  <si>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</si>
  <si>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</si>
  <si>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</si>
  <si>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</si>
  <si>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</si>
  <si>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</si>
  <si>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</si>
  <si>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</si>
  <si>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</si>
  <si>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</si>
  <si>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</si>
  <si>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</si>
  <si>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</si>
  <si>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</si>
  <si>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</si>
  <si>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</si>
  <si>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</si>
  <si>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</si>
  <si>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</si>
  <si>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</si>
  <si>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</si>
  <si>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</si>
  <si>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</si>
  <si>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</si>
  <si>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</si>
  <si>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</si>
  <si>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</si>
  <si>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</si>
  <si>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</si>
  <si>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</si>
  <si>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</si>
  <si>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</si>
  <si>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</si>
  <si>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</si>
  <si>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</si>
  <si>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</si>
  <si>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</si>
  <si>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</si>
  <si>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</si>
  <si>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</si>
  <si>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</si>
  <si>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</si>
  <si>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</si>
  <si>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</si>
  <si>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</si>
  <si>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</si>
  <si>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</si>
  <si>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</si>
  <si>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</si>
  <si>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</si>
  <si>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</si>
  <si>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</si>
  <si>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</si>
  <si>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</si>
  <si>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</si>
  <si>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</si>
  <si>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</si>
  <si>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</si>
  <si>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</si>
  <si>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</si>
  <si>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</si>
  <si>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</si>
  <si>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</si>
  <si>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</si>
  <si>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</si>
  <si>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</si>
  <si>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</si>
  <si>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</si>
  <si>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</si>
  <si>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</si>
  <si>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</si>
  <si>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</si>
  <si>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</si>
  <si>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</si>
  <si>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</si>
  <si>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</si>
  <si>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</si>
  <si>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</si>
  <si>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</si>
  <si>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</si>
  <si>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</si>
  <si>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</si>
  <si>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</si>
  <si>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</si>
  <si>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</si>
  <si>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</si>
  <si>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</si>
  <si>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</si>
  <si>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</si>
  <si>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</si>
  <si>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</si>
  <si>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</si>
  <si>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</si>
  <si>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</si>
  <si>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</si>
  <si>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</si>
  <si>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</si>
  <si>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</si>
  <si>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</si>
  <si>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</si>
  <si>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</si>
  <si>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</si>
  <si>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</si>
  <si>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</si>
  <si>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</si>
  <si>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</si>
  <si>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</si>
  <si>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</si>
  <si>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</si>
  <si>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</si>
  <si>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</si>
  <si>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</si>
  <si>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</si>
  <si>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</si>
  <si>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</si>
  <si>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</si>
  <si>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</si>
  <si>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</si>
  <si>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</si>
  <si>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</si>
  <si>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</si>
  <si>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</si>
  <si>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</si>
  <si>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</si>
  <si>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</si>
  <si>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</si>
  <si>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</si>
  <si>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</si>
  <si>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</si>
  <si>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</si>
  <si>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</si>
  <si>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</si>
  <si>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</si>
  <si>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</si>
  <si>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</si>
  <si>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</si>
  <si>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</si>
  <si>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</si>
  <si>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</si>
  <si>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</si>
  <si>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</si>
  <si>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</si>
  <si>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</si>
  <si>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</si>
  <si>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</si>
  <si>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</si>
  <si>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</si>
  <si>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</si>
  <si>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</si>
  <si>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</si>
  <si>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</si>
  <si>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</si>
  <si>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</si>
  <si>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</si>
  <si>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</si>
  <si>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</si>
  <si>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</si>
  <si>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</si>
  <si>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</si>
  <si>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</si>
  <si>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</si>
  <si>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</si>
  <si>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</si>
  <si>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</si>
  <si>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</si>
  <si>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</si>
  <si>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</si>
  <si>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</si>
  <si>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</si>
  <si>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</si>
  <si>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</si>
  <si>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</si>
  <si>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</si>
  <si>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</si>
  <si>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</si>
  <si>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</si>
  <si>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</si>
  <si>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</si>
  <si>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</si>
  <si>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</si>
  <si>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</si>
  <si>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</si>
  <si>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</si>
  <si>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</si>
  <si>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</si>
  <si>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</si>
  <si>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</si>
  <si>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</si>
  <si>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</si>
  <si>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</si>
  <si>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</si>
  <si>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</si>
  <si>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</si>
  <si>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</si>
  <si>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</si>
  <si>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</si>
  <si>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</si>
  <si>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</si>
  <si>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</si>
  <si>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</si>
  <si>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</si>
  <si>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</si>
  <si>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</si>
  <si>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</si>
  <si>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</si>
  <si>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</si>
  <si>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</si>
  <si>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</si>
  <si>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</si>
  <si>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</si>
  <si>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</si>
  <si>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</si>
  <si>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</si>
  <si>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</si>
  <si>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</si>
  <si>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</si>
  <si>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</si>
  <si>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</si>
  <si>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</si>
  <si>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</si>
  <si>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</si>
  <si>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</si>
  <si>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</si>
  <si>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</si>
  <si>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</si>
  <si>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</si>
  <si>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</si>
  <si>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</si>
  <si>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</si>
  <si>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</si>
  <si>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</si>
  <si>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</si>
  <si>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</si>
  <si>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</si>
  <si>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</si>
  <si>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</si>
  <si>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</si>
  <si>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</si>
  <si>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</si>
  <si>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</si>
  <si>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</si>
  <si>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</si>
  <si>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</si>
  <si>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</si>
  <si>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</si>
  <si>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</si>
  <si>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</si>
  <si>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</si>
  <si>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</si>
  <si>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</si>
  <si>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</si>
  <si>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</si>
  <si>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</si>
  <si>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</si>
  <si>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</si>
  <si>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</si>
  <si>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</si>
  <si>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</si>
  <si>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</si>
  <si>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</si>
  <si>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</si>
  <si>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</si>
  <si>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</si>
  <si>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</si>
  <si>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</si>
  <si>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</si>
  <si>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</si>
  <si>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</si>
  <si>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</si>
  <si>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</si>
  <si>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</si>
  <si>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</si>
  <si>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</si>
  <si>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</si>
  <si>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</si>
  <si>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</si>
  <si>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</si>
  <si>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</si>
  <si>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</si>
  <si>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</si>
  <si>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</si>
  <si>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</si>
  <si>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</si>
  <si>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</si>
  <si>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</si>
  <si>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</si>
  <si>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</si>
  <si>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</si>
  <si>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</si>
  <si>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</si>
  <si>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</si>
  <si>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</si>
  <si>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</si>
  <si>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</si>
  <si>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</si>
  <si>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</si>
  <si>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</si>
  <si>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</si>
  <si>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</si>
  <si>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</si>
  <si>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</si>
  <si>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</si>
  <si>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</si>
  <si>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</si>
  <si>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</si>
  <si>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</si>
  <si>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</si>
  <si>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</si>
  <si>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</si>
  <si>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</si>
  <si>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</si>
  <si>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</si>
  <si>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</si>
  <si>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</si>
  <si>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</si>
  <si>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</si>
  <si>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</si>
  <si>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</si>
  <si>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</si>
  <si>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</si>
  <si>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</si>
  <si>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</si>
  <si>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</si>
  <si>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</si>
  <si>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</si>
  <si>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</si>
  <si>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</si>
  <si>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</si>
  <si>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</si>
  <si>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</si>
  <si>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</si>
  <si>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</si>
  <si>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</si>
  <si>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</si>
  <si>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</si>
  <si>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</si>
  <si>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</si>
  <si>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</si>
  <si>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</si>
  <si>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</si>
  <si>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</si>
  <si>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</si>
  <si>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</si>
  <si>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</si>
  <si>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</si>
  <si>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</si>
  <si>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</si>
  <si>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</si>
  <si>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</si>
  <si>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</si>
  <si>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</si>
  <si>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</si>
  <si>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</si>
  <si>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</si>
  <si>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</si>
  <si>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</si>
  <si>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</si>
  <si>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</si>
  <si>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</si>
  <si>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</si>
  <si>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</si>
  <si>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</si>
  <si>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</si>
  <si>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</si>
  <si>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</si>
  <si>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</si>
  <si>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</si>
  <si>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</si>
  <si>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</si>
  <si>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</si>
  <si>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</si>
  <si>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</si>
  <si>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</si>
  <si>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</si>
  <si>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</si>
  <si>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</si>
  <si>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</si>
  <si>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</si>
  <si>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</si>
  <si>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</si>
  <si>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</si>
  <si>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</si>
  <si>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</si>
  <si>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</si>
  <si>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</si>
  <si>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</si>
  <si>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</si>
  <si>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</si>
  <si>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</si>
  <si>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</si>
  <si>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</si>
  <si>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</si>
  <si>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</si>
  <si>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</si>
  <si>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</si>
  <si>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</si>
  <si>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</si>
  <si>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</si>
  <si>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</si>
  <si>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</si>
  <si>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</si>
  <si>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</si>
  <si>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</si>
  <si>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</si>
  <si>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</si>
  <si>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</si>
  <si>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</si>
  <si>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</si>
  <si>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</si>
  <si>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</si>
  <si>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</si>
  <si>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</si>
  <si>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</si>
  <si>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</si>
  <si>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</si>
  <si>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</si>
  <si>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</si>
  <si>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</si>
  <si>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</si>
  <si>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</si>
  <si>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</si>
  <si>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</si>
  <si>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</si>
  <si>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</si>
  <si>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</si>
  <si>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</si>
  <si>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</si>
  <si>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</si>
  <si>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</si>
  <si>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</si>
  <si>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</si>
  <si>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</si>
  <si>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</si>
  <si>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</si>
  <si>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</si>
  <si>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</si>
  <si>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</si>
  <si>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</si>
  <si>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</si>
  <si>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</si>
  <si>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</si>
  <si>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</si>
  <si>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</si>
  <si>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</si>
  <si>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</si>
  <si>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</si>
  <si>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</si>
  <si>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</si>
  <si>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</si>
  <si>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</si>
  <si>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</si>
  <si>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</si>
  <si>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</si>
  <si>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</si>
  <si>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</si>
  <si>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</si>
  <si>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</si>
  <si>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</si>
  <si>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</si>
  <si>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</si>
  <si>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</si>
  <si>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</si>
  <si>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</si>
  <si>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</si>
  <si>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</si>
  <si>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</si>
  <si>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</si>
  <si>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</si>
  <si>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</si>
  <si>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</si>
  <si>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</si>
  <si>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</si>
  <si>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</si>
  <si>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</si>
  <si>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</si>
  <si>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</si>
  <si>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</si>
  <si>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</si>
  <si>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</si>
  <si>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</si>
  <si>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</si>
  <si>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</si>
  <si>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</si>
  <si>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</si>
  <si>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</si>
  <si>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</si>
  <si>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</si>
  <si>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</si>
  <si>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</si>
  <si>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</si>
  <si>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</si>
  <si>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</si>
  <si>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</si>
  <si>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</si>
  <si>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</si>
  <si>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</si>
  <si>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</si>
  <si>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</si>
  <si>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</si>
  <si>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</si>
  <si>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</si>
  <si>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</si>
  <si>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</si>
  <si>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</si>
  <si>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</si>
  <si>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</si>
  <si>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</si>
  <si>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</si>
  <si>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</si>
  <si>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</si>
  <si>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</si>
  <si>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</si>
  <si>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</si>
  <si>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</si>
  <si>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</si>
  <si>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</si>
  <si>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</si>
  <si>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</si>
  <si>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</si>
  <si>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</si>
  <si>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</si>
  <si>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</si>
  <si>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</si>
  <si>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</si>
  <si>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</si>
  <si>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</si>
  <si>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</si>
  <si>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</si>
  <si>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</si>
  <si>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</si>
  <si>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</si>
  <si>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</si>
  <si>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</si>
  <si>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</si>
  <si>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</si>
  <si>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</si>
  <si>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</si>
  <si>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</si>
  <si>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</si>
  <si>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</si>
  <si>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</si>
  <si>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</si>
  <si>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</si>
  <si>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</si>
  <si>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</si>
  <si>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</si>
  <si>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</si>
  <si>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</si>
  <si>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</si>
  <si>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</si>
  <si>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</si>
  <si>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</si>
  <si>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</si>
  <si>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</si>
  <si>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</si>
  <si>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</si>
  <si>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</si>
  <si>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</si>
  <si>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</si>
  <si>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</si>
  <si>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</si>
  <si>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</si>
  <si>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</si>
  <si>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</si>
  <si>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</si>
  <si>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</si>
  <si>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</si>
  <si>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</si>
  <si>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</si>
  <si>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</si>
  <si>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</si>
  <si>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</si>
  <si>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</si>
  <si>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</si>
  <si>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</si>
  <si>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</si>
  <si>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</si>
  <si>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</si>
  <si>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</si>
  <si>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</si>
  <si>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</si>
  <si>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</si>
  <si>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</si>
  <si>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</si>
  <si>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</si>
  <si>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</si>
  <si>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</si>
  <si>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</si>
  <si>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</si>
  <si>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</si>
  <si>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</si>
  <si>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</si>
  <si>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</si>
  <si>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</si>
  <si>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</si>
  <si>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</si>
  <si>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</si>
  <si>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</si>
  <si>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</si>
  <si>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</si>
  <si>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</si>
  <si>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</si>
  <si>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</si>
  <si>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</si>
  <si>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</si>
  <si>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</si>
  <si>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</si>
  <si>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</si>
  <si>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</si>
  <si>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</si>
  <si>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</si>
  <si>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</si>
  <si>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</si>
  <si>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</si>
  <si>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</si>
  <si>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</si>
  <si>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</si>
  <si>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</si>
  <si>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</si>
  <si>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</si>
  <si>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</si>
  <si>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</si>
  <si>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</si>
  <si>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</si>
  <si>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</si>
  <si>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</si>
  <si>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</si>
  <si>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</si>
  <si>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</si>
  <si>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</si>
  <si>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</si>
  <si>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</si>
  <si>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</si>
  <si>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</si>
  <si>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</si>
  <si>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</si>
  <si>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</si>
  <si>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</si>
  <si>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</si>
  <si>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</si>
  <si>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</si>
  <si>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</si>
  <si>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</si>
  <si>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</si>
  <si>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</si>
  <si>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</si>
  <si>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</si>
  <si>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</si>
  <si>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</si>
  <si>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</si>
  <si>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</si>
  <si>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</si>
  <si>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</si>
  <si>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</si>
  <si>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</si>
  <si>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</si>
  <si>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</si>
  <si>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</si>
  <si>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</si>
  <si>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</si>
  <si>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</si>
  <si>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</si>
  <si>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</si>
  <si>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</si>
  <si>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</si>
  <si>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</si>
  <si>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</si>
  <si>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</si>
  <si>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</si>
  <si>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</si>
  <si>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</si>
  <si>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</si>
  <si>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</si>
  <si>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</si>
  <si>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</si>
  <si>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</si>
  <si>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</si>
  <si>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</si>
  <si>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</si>
  <si>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</si>
  <si>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</si>
  <si>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</si>
  <si>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</si>
  <si>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</si>
  <si>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</si>
  <si>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</si>
  <si>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</si>
  <si>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</si>
  <si>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</si>
  <si>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</si>
  <si>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</si>
  <si>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</si>
  <si>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</si>
  <si>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</si>
  <si>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</si>
  <si>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</si>
  <si>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</si>
  <si>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</si>
  <si>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</si>
  <si>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</si>
  <si>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</si>
  <si>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</si>
  <si>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</si>
  <si>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</si>
  <si>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</si>
  <si>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</si>
  <si>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</si>
  <si>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</si>
  <si>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</si>
  <si>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</si>
  <si>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</si>
  <si>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</si>
  <si>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</si>
  <si>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</si>
  <si>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</si>
  <si>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</si>
  <si>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</si>
  <si>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</si>
  <si>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</si>
  <si>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</si>
  <si>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</si>
  <si>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</si>
  <si>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</si>
  <si>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</si>
  <si>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</si>
  <si>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</si>
  <si>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</si>
  <si>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</si>
  <si>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</si>
  <si>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</si>
  <si>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</si>
  <si>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</si>
  <si>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</si>
  <si>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</si>
  <si>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</si>
  <si>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</si>
  <si>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</si>
  <si>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</si>
  <si>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</si>
  <si>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</si>
  <si>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</si>
  <si>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</si>
  <si>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</si>
  <si>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</si>
  <si>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</si>
  <si>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</si>
  <si>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</si>
  <si>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</si>
  <si>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</si>
  <si>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</si>
  <si>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</si>
  <si>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</si>
  <si>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</si>
  <si>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</si>
  <si>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</si>
  <si>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</si>
  <si>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</si>
  <si>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</si>
  <si>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</si>
  <si>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</si>
  <si>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</si>
  <si>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</si>
  <si>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</si>
  <si>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</si>
  <si>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</si>
  <si>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</si>
  <si>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</si>
  <si>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</si>
  <si>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</si>
  <si>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</si>
  <si>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</si>
  <si>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</si>
  <si>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</si>
  <si>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</si>
  <si>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</si>
  <si>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</si>
  <si>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</si>
  <si>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</si>
  <si>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</si>
  <si>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</si>
  <si>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</si>
  <si>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</si>
  <si>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</si>
  <si>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</si>
  <si>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</si>
  <si>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</si>
  <si>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</si>
  <si>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</si>
  <si>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</si>
  <si>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</si>
  <si>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</si>
  <si>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</si>
  <si>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</si>
  <si>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</si>
  <si>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</si>
  <si>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</si>
  <si>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</si>
  <si>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</si>
  <si>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</si>
  <si>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</si>
  <si>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</si>
  <si>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</si>
  <si>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</si>
  <si>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</si>
  <si>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</si>
  <si>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</si>
  <si>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</si>
  <si>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</si>
  <si>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</si>
  <si>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</si>
  <si>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</si>
  <si>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</si>
  <si>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</si>
  <si>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</si>
  <si>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</si>
  <si>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</si>
  <si>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</si>
  <si>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</si>
  <si>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</si>
  <si>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</si>
  <si>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</si>
  <si>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</si>
  <si>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</si>
  <si>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</si>
  <si>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</si>
  <si>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</si>
  <si>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</si>
  <si>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</si>
  <si>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</si>
  <si>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</si>
  <si>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</si>
  <si>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</si>
  <si>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</si>
  <si>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</si>
  <si>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</si>
  <si>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</si>
  <si>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</si>
  <si>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</si>
  <si>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</si>
  <si>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</si>
  <si>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</si>
  <si>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</si>
  <si>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</si>
  <si>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</si>
  <si>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</si>
  <si>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</si>
  <si>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</si>
  <si>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</si>
  <si>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</si>
  <si>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</si>
  <si>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</si>
  <si>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</si>
  <si>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</si>
  <si>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</si>
  <si>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</si>
  <si>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</si>
  <si>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</si>
  <si>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</si>
  <si>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</si>
  <si>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</si>
  <si>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</si>
  <si>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</si>
  <si>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</si>
  <si>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</si>
  <si>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</si>
  <si>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</si>
  <si>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</si>
  <si>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</si>
  <si>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</si>
  <si>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</si>
  <si>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</si>
  <si>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</si>
  <si>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</si>
  <si>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</si>
  <si>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</si>
  <si>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</si>
  <si>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</si>
  <si>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</si>
  <si>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</si>
  <si>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</si>
  <si>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</si>
  <si>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</si>
  <si>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</si>
  <si>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</si>
  <si>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</si>
  <si>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</si>
  <si>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</si>
  <si>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</si>
  <si>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</si>
  <si>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</si>
  <si>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</si>
  <si>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</si>
  <si>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</si>
  <si>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</si>
  <si>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</si>
  <si>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</si>
  <si>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</si>
  <si>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</si>
  <si>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</si>
  <si>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</si>
  <si>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</si>
  <si>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</si>
  <si>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</si>
  <si>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</si>
  <si>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</si>
  <si>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</si>
  <si>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</si>
  <si>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</si>
  <si>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</si>
  <si>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</si>
  <si>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</si>
  <si>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</si>
  <si>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</si>
  <si>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</si>
  <si>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</si>
  <si>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</si>
  <si>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</si>
  <si>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</si>
  <si>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</si>
  <si>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</si>
  <si>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</si>
  <si>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</si>
  <si>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</si>
  <si>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</si>
  <si>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</si>
  <si>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</si>
  <si>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</si>
  <si>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</si>
  <si>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</si>
  <si>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</si>
  <si>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</si>
  <si>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</si>
  <si>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</si>
  <si>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</si>
  <si>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</si>
  <si>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</si>
  <si>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</si>
  <si>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</si>
  <si>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</si>
  <si>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</si>
  <si>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</si>
  <si>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</si>
  <si>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</si>
  <si>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</si>
  <si>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</si>
  <si>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</si>
  <si>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</si>
  <si>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</si>
  <si>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</si>
  <si>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</si>
  <si>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</si>
  <si>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</si>
  <si>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</si>
  <si>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</si>
  <si>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</si>
  <si>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</si>
  <si>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</si>
  <si>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</si>
  <si>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</si>
  <si>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</si>
  <si>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</si>
  <si>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</si>
  <si>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</si>
  <si>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</si>
  <si>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</si>
  <si>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</si>
  <si>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</si>
  <si>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</si>
  <si>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</si>
  <si>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</si>
  <si>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</si>
  <si>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</si>
  <si>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</si>
  <si>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</si>
  <si>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</si>
  <si>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</si>
  <si>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</si>
  <si>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</si>
  <si>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</si>
  <si>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</si>
  <si>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</si>
  <si>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</si>
  <si>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</si>
  <si>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</si>
  <si>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</si>
  <si>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</si>
  <si>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</si>
  <si>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</si>
  <si>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</si>
  <si>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</si>
  <si>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</si>
  <si>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</si>
  <si>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</si>
  <si>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</si>
  <si>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</si>
  <si>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</si>
  <si>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</si>
  <si>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</si>
  <si>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</si>
  <si>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</si>
  <si>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</si>
  <si>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</si>
  <si>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</si>
  <si>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</si>
  <si>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</si>
  <si>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</si>
  <si>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</si>
  <si>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</si>
  <si>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</si>
  <si>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</si>
  <si>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</si>
  <si>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</si>
  <si>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</si>
  <si>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</si>
  <si>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</si>
  <si>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</si>
  <si>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</si>
  <si>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</si>
  <si>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</si>
  <si>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</si>
  <si>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</si>
  <si>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</si>
  <si>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</si>
  <si>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</si>
  <si>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</si>
  <si>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</si>
  <si>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</si>
  <si>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</si>
  <si>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</si>
  <si>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</si>
  <si>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</si>
  <si>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</si>
  <si>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</si>
  <si>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</si>
  <si>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</si>
  <si>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</si>
  <si>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</si>
  <si>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</si>
  <si>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</si>
  <si>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</si>
  <si>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</si>
  <si>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</si>
  <si>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</si>
  <si>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</si>
  <si>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</si>
  <si>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</si>
  <si>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</si>
  <si>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</si>
  <si>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</si>
  <si>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</si>
  <si>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</si>
  <si>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</si>
  <si>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</si>
  <si>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</si>
  <si>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</si>
  <si>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</si>
  <si>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</si>
  <si>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</si>
  <si>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</si>
  <si>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</si>
  <si>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</si>
  <si>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</si>
  <si>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</si>
  <si>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</si>
  <si>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</si>
  <si>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</si>
  <si>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</si>
  <si>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</si>
  <si>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</si>
  <si>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</si>
  <si>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</si>
  <si>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</si>
  <si>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</si>
  <si>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</si>
  <si>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</si>
  <si>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</si>
  <si>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</si>
  <si>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</si>
  <si>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</si>
  <si>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</si>
  <si>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</si>
  <si>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</si>
  <si>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</si>
  <si>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</si>
  <si>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</si>
  <si>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</si>
  <si>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</si>
  <si>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</si>
  <si>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</si>
  <si>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</si>
  <si>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</si>
  <si>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</si>
  <si>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</si>
  <si>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</si>
  <si>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</si>
  <si>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</si>
  <si>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</si>
  <si>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</si>
  <si>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</si>
  <si>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</si>
  <si>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</si>
  <si>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</si>
  <si>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</si>
  <si>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</si>
  <si>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</si>
  <si>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</si>
  <si>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</si>
  <si>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</si>
  <si>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</si>
  <si>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</si>
  <si>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</si>
  <si>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</si>
  <si>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</si>
  <si>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</si>
  <si>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</si>
  <si>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</si>
  <si>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</si>
  <si>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</si>
  <si>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</si>
  <si>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</si>
  <si>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</si>
  <si>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</si>
  <si>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</si>
  <si>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</si>
  <si>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</si>
  <si>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</si>
  <si>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</si>
  <si>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</si>
  <si>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</si>
  <si>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</si>
  <si>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</si>
  <si>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</si>
  <si>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</si>
  <si>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</si>
  <si>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</si>
  <si>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</si>
  <si>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</si>
  <si>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</si>
  <si>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</si>
  <si>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</si>
  <si>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</si>
  <si>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</si>
  <si>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</si>
  <si>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</si>
  <si>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</si>
  <si>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</si>
  <si>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</si>
  <si>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</si>
  <si>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</si>
  <si>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</si>
  <si>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</si>
  <si>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</si>
  <si>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</si>
  <si>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</si>
  <si>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</si>
  <si>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</si>
  <si>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</si>
  <si>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</si>
  <si>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</si>
  <si>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</si>
  <si>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</si>
  <si>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</si>
  <si>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</si>
  <si>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</si>
  <si>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</si>
  <si>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</si>
  <si>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</si>
  <si>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</si>
  <si>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</si>
  <si>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</si>
  <si>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</si>
  <si>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</si>
  <si>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</si>
  <si>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</si>
  <si>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</si>
  <si>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</si>
  <si>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</si>
  <si>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</si>
  <si>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</si>
  <si>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</si>
  <si>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</si>
  <si>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</si>
  <si>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</si>
  <si>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</si>
  <si>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</si>
  <si>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</si>
  <si>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</si>
  <si>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</si>
  <si>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</si>
  <si>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</si>
  <si>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</si>
  <si>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</si>
  <si>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</si>
  <si>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</si>
  <si>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</si>
  <si>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</si>
  <si>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</si>
  <si>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</si>
  <si>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</si>
  <si>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</si>
  <si>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</si>
  <si>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</si>
  <si>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</si>
  <si>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</si>
  <si>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</si>
  <si>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</si>
  <si>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</si>
  <si>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</si>
  <si>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</si>
  <si>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</si>
  <si>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</si>
  <si>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</si>
  <si>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</si>
  <si>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</si>
  <si>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</si>
  <si>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</si>
  <si>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</si>
  <si>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</si>
  <si>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</si>
  <si>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</si>
  <si>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</si>
  <si>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</si>
  <si>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</si>
  <si>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</si>
  <si>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</si>
  <si>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</si>
  <si>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</si>
  <si>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</si>
  <si>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</si>
  <si>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</si>
  <si>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</si>
  <si>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</si>
  <si>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</si>
  <si>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</si>
  <si>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</si>
  <si>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</si>
  <si>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</si>
  <si>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</si>
  <si>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</si>
  <si>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</si>
  <si>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</si>
  <si>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</si>
  <si>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</si>
  <si>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</si>
  <si>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</si>
  <si>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</si>
  <si>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</si>
  <si>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</si>
  <si>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</si>
  <si>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</si>
  <si>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</si>
  <si>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</si>
  <si>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</si>
  <si>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</si>
  <si>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</si>
  <si>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</si>
  <si>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</si>
  <si>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</si>
  <si>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</si>
  <si>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</si>
  <si>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</si>
  <si>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</si>
  <si>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</si>
  <si>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</si>
  <si>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</si>
  <si>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</si>
  <si>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</si>
  <si>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</si>
  <si>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</si>
  <si>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</si>
  <si>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</si>
  <si>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</si>
  <si>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</si>
  <si>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</si>
  <si>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</si>
  <si>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</si>
  <si>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</si>
  <si>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</si>
  <si>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</si>
  <si>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</si>
  <si>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</si>
  <si>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</si>
  <si>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</si>
  <si>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</si>
  <si>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</si>
  <si>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</si>
  <si>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</si>
  <si>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</si>
  <si>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</si>
  <si>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</si>
  <si>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</si>
  <si>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</si>
  <si>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</si>
  <si>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</si>
  <si>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</si>
  <si>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</si>
  <si>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</si>
  <si>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</si>
  <si>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</si>
  <si>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</si>
  <si>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</si>
  <si>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</si>
  <si>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</si>
  <si>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</si>
  <si>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</si>
  <si>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</si>
  <si>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</si>
  <si>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</si>
  <si>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</si>
  <si>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</si>
  <si>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</si>
  <si>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</si>
  <si>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</si>
  <si>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</si>
  <si>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</si>
  <si>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</si>
  <si>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</si>
  <si>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</si>
  <si>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</si>
  <si>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</si>
  <si>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</si>
  <si>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</si>
  <si>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</si>
  <si>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</si>
  <si>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</si>
  <si>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</si>
  <si>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</si>
  <si>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</si>
  <si>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</si>
  <si>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</si>
  <si>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</si>
  <si>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</si>
  <si>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</si>
  <si>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</si>
  <si>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</si>
  <si>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</si>
  <si>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</si>
  <si>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</si>
  <si>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</si>
  <si>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</si>
  <si>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</si>
  <si>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</si>
  <si>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</si>
  <si>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</si>
  <si>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</si>
  <si>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</si>
  <si>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</si>
  <si>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</si>
  <si>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</si>
  <si>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</si>
  <si>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</si>
  <si>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</si>
  <si>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</si>
  <si>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</si>
  <si>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</si>
  <si>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</si>
  <si>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</si>
  <si>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</si>
  <si>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</si>
  <si>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</si>
  <si>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</si>
  <si>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</si>
  <si>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</si>
  <si>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</si>
  <si>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</si>
  <si>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</si>
  <si>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</si>
  <si>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</si>
  <si>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</si>
  <si>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</si>
  <si>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</si>
  <si>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</si>
  <si>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</si>
  <si>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</si>
  <si>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</si>
  <si>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</si>
  <si>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</si>
  <si>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</si>
  <si>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</si>
  <si>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</si>
  <si>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</si>
  <si>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</si>
  <si>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</si>
  <si>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</si>
  <si>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</si>
  <si>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</si>
  <si>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</si>
  <si>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</si>
  <si>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</si>
  <si>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</si>
  <si>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</si>
  <si>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</si>
  <si>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</si>
  <si>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</si>
  <si>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</si>
  <si>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</si>
  <si>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</si>
  <si>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</si>
  <si>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</si>
  <si>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</si>
  <si>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</si>
  <si>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</si>
  <si>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</si>
  <si>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</si>
  <si>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</si>
  <si>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</si>
  <si>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</si>
  <si>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</si>
  <si>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</si>
  <si>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</si>
  <si>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</si>
  <si>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</si>
  <si>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</si>
  <si>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</si>
  <si>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</si>
  <si>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</si>
  <si>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</si>
  <si>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</si>
  <si>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</si>
  <si>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</si>
  <si>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</si>
  <si>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</si>
  <si>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</si>
  <si>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</si>
  <si>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</si>
  <si>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</si>
  <si>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</si>
  <si>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</si>
  <si>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</si>
  <si>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</si>
  <si>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</si>
  <si>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</si>
  <si>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</si>
  <si>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</si>
  <si>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</si>
  <si>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</si>
  <si>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</si>
  <si>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</si>
  <si>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</si>
  <si>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</si>
  <si>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</si>
  <si>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</si>
  <si>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</si>
  <si>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</si>
  <si>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</si>
  <si>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</si>
  <si>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</si>
  <si>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</si>
  <si>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</si>
  <si>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</si>
  <si>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</si>
  <si>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</si>
  <si>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</si>
  <si>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</si>
  <si>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</si>
  <si>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</si>
  <si>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</si>
  <si>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</si>
  <si>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</si>
  <si>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</si>
  <si>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</si>
  <si>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</si>
  <si>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</si>
  <si>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</si>
  <si>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</si>
  <si>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</si>
  <si>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</si>
  <si>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</si>
  <si>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</si>
  <si>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</si>
  <si>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</si>
  <si>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</si>
  <si>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</si>
  <si>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</si>
  <si>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</si>
  <si>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</si>
  <si>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</si>
  <si>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</si>
  <si>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</si>
  <si>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</si>
  <si>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</si>
  <si>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</si>
  <si>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</si>
  <si>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</si>
  <si>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</si>
  <si>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</si>
  <si>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</si>
  <si>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</si>
  <si>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</si>
  <si>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</si>
  <si>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</si>
  <si>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</si>
  <si>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</si>
  <si>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</si>
  <si>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</si>
  <si>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</si>
  <si>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</si>
  <si>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</si>
  <si>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</si>
  <si>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</si>
  <si>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</si>
  <si>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</si>
  <si>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</si>
  <si>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</si>
  <si>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</si>
  <si>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</si>
  <si>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</si>
  <si>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</si>
  <si>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</si>
  <si>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</si>
  <si>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</si>
  <si>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</si>
  <si>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</si>
  <si>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</si>
  <si>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</si>
  <si>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</si>
  <si>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</si>
  <si>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</si>
  <si>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</si>
  <si>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</si>
  <si>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</si>
  <si>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</si>
  <si>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</si>
  <si>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</si>
  <si>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</si>
  <si>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</si>
  <si>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</si>
  <si>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</si>
  <si>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</si>
  <si>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</si>
  <si>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</si>
  <si>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</si>
  <si>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</si>
  <si>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</si>
  <si>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</si>
  <si>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</si>
  <si>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</si>
  <si>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</si>
  <si>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</si>
  <si>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</si>
  <si>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</si>
  <si>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</si>
  <si>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</si>
  <si>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</si>
  <si>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</si>
  <si>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</si>
  <si>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</si>
  <si>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</si>
  <si>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</si>
  <si>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</si>
  <si>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</si>
  <si>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</si>
  <si>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</si>
  <si>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</si>
  <si>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</si>
  <si>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</si>
  <si>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</si>
  <si>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</si>
  <si>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</si>
  <si>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</si>
  <si>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</si>
  <si>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</si>
  <si>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</si>
  <si>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</si>
  <si>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</si>
  <si>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</si>
  <si>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</si>
  <si>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</si>
  <si>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</si>
  <si>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</si>
  <si>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</si>
  <si>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</si>
  <si>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</si>
  <si>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</si>
  <si>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</si>
  <si>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</si>
  <si>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</si>
  <si>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</si>
  <si>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</si>
  <si>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</si>
  <si>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</si>
  <si>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</si>
  <si>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</si>
  <si>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</si>
  <si>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</si>
  <si>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</si>
  <si>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</si>
  <si>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</si>
  <si>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</si>
  <si>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</si>
  <si>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</si>
  <si>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</si>
  <si>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</si>
  <si>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</si>
  <si>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</si>
  <si>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</si>
  <si>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</si>
  <si>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</si>
  <si>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</si>
  <si>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</si>
  <si>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</si>
  <si>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</si>
  <si>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</si>
  <si>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</si>
  <si>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</si>
  <si>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</si>
  <si>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</si>
  <si>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</si>
  <si>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</si>
  <si>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</si>
  <si>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</si>
  <si>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</si>
  <si>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</si>
  <si>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</si>
  <si>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</si>
  <si>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</si>
  <si>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</si>
  <si>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</si>
  <si>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</si>
  <si>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</si>
  <si>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</si>
  <si>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</si>
  <si>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</si>
  <si>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</si>
  <si>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</si>
  <si>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</si>
  <si>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</si>
  <si>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</si>
  <si>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</si>
  <si>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</si>
  <si>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</si>
  <si>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</si>
  <si>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</si>
  <si>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</si>
  <si>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</si>
  <si>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</si>
  <si>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</si>
  <si>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</si>
  <si>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</si>
  <si>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</si>
  <si>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</si>
  <si>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</si>
  <si>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</si>
  <si>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</si>
  <si>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</si>
  <si>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</si>
  <si>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</si>
  <si>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</si>
  <si>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</si>
  <si>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</si>
  <si>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</si>
  <si>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</si>
  <si>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</si>
  <si>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</si>
  <si>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</si>
  <si>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</si>
  <si>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</si>
  <si>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</si>
  <si>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</si>
  <si>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</si>
  <si>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</si>
  <si>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</si>
  <si>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</si>
  <si>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</si>
  <si>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</si>
  <si>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</si>
  <si>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</si>
  <si>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</si>
  <si>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</si>
  <si>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</si>
  <si>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</si>
  <si>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</si>
  <si>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</si>
  <si>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</si>
  <si>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</si>
  <si>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</si>
  <si>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</si>
  <si>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</si>
  <si>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</si>
  <si>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</si>
  <si>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</si>
  <si>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</si>
  <si>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</si>
  <si>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</si>
  <si>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</si>
  <si>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</si>
  <si>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</si>
  <si>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</si>
  <si>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</si>
  <si>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</si>
  <si>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</si>
  <si>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</si>
  <si>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</si>
  <si>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</si>
  <si>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</si>
  <si>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</si>
  <si>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</si>
  <si>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</si>
  <si>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</si>
  <si>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</si>
  <si>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</si>
  <si>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</si>
  <si>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</si>
  <si>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</si>
  <si>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</si>
  <si>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</si>
  <si>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</si>
  <si>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</si>
  <si>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</si>
  <si>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</si>
  <si>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</si>
  <si>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</si>
  <si>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</si>
  <si>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</si>
  <si>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</si>
  <si>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</si>
  <si>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</si>
  <si>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</si>
  <si>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</si>
  <si>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</si>
  <si>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</si>
  <si>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</si>
  <si>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</si>
  <si>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</si>
  <si>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</si>
  <si>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</si>
  <si>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</si>
  <si>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</si>
  <si>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</si>
  <si>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</si>
  <si>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</si>
  <si>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</si>
  <si>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</si>
  <si>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</si>
  <si>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</si>
  <si>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</si>
  <si>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</si>
  <si>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</si>
  <si>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</si>
  <si>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</si>
  <si>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</si>
  <si>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</si>
  <si>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</si>
  <si>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</si>
  <si>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</si>
  <si>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</si>
  <si>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</si>
  <si>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</si>
  <si>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</si>
  <si>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</si>
  <si>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</si>
  <si>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</si>
  <si>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</si>
  <si>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</si>
  <si>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</si>
  <si>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</si>
  <si>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</si>
  <si>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</si>
  <si>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</si>
  <si>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</si>
  <si>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</si>
  <si>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</si>
  <si>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</si>
  <si>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</si>
  <si>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</si>
  <si>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</si>
  <si>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</si>
  <si>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</si>
  <si>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</si>
  <si>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</si>
  <si>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</si>
  <si>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</si>
  <si>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</si>
  <si>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</si>
  <si>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</si>
  <si>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</si>
  <si>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</si>
  <si>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</si>
  <si>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</si>
  <si>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</si>
  <si>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</si>
  <si>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</si>
  <si>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</si>
  <si>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</si>
  <si>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</si>
  <si>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</si>
  <si>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</si>
  <si>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</si>
  <si>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</si>
  <si>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</si>
  <si>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</si>
  <si>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</si>
  <si>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</si>
  <si>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</si>
  <si>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</si>
  <si>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</si>
  <si>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</si>
  <si>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</si>
  <si>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</si>
  <si>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</si>
  <si>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</si>
  <si>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</si>
  <si>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</si>
  <si>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</si>
  <si>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</si>
  <si>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</si>
  <si>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</si>
  <si>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</si>
  <si>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</si>
  <si>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</si>
  <si>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</si>
  <si>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</si>
  <si>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</si>
  <si>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</si>
  <si>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</si>
  <si>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</si>
  <si>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</si>
  <si>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</si>
  <si>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</si>
  <si>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</si>
  <si>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</si>
  <si>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</si>
  <si>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</si>
  <si>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</si>
  <si>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</si>
  <si>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</si>
  <si>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</si>
  <si>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</si>
  <si>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</si>
  <si>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</si>
  <si>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</si>
  <si>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</si>
  <si>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</si>
  <si>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</si>
  <si>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</si>
  <si>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</si>
  <si>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</si>
  <si>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</si>
  <si>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</si>
  <si>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</si>
  <si>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</si>
  <si>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</si>
  <si>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</si>
  <si>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</si>
  <si>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</si>
  <si>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</si>
  <si>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</si>
  <si>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</si>
  <si>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</si>
  <si>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</si>
  <si>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</si>
  <si>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</si>
  <si>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</si>
  <si>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</si>
  <si>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</si>
  <si>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</si>
  <si>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</si>
  <si>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</si>
  <si>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</si>
  <si>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</si>
  <si>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</si>
  <si>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</si>
  <si>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</si>
  <si>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</si>
  <si>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</si>
  <si>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</si>
  <si>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</si>
  <si>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</si>
  <si>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</si>
  <si>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</si>
  <si>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</si>
  <si>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</si>
  <si>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</si>
  <si>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</si>
  <si>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</si>
  <si>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</si>
  <si>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</si>
  <si>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</si>
  <si>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</si>
  <si>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</si>
  <si>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</si>
  <si>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</si>
  <si>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</si>
  <si>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</si>
  <si>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</si>
  <si>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</si>
  <si>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</si>
  <si>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</si>
  <si>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</si>
  <si>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</si>
  <si>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</si>
  <si>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</si>
  <si>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</si>
  <si>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</si>
  <si>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</si>
  <si>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</si>
  <si>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</si>
  <si>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</si>
  <si>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</si>
  <si>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</si>
  <si>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</si>
  <si>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</si>
  <si>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</si>
  <si>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</si>
  <si>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</si>
  <si>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</si>
  <si>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</si>
  <si>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</si>
  <si>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</si>
  <si>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</si>
  <si>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</si>
  <si>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</si>
  <si>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</si>
  <si>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</si>
  <si>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</si>
  <si>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</si>
  <si>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</si>
  <si>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</si>
  <si>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</si>
  <si>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</si>
  <si>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</si>
  <si>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</si>
  <si>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</si>
  <si>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</si>
  <si>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</si>
  <si>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</si>
  <si>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</si>
  <si>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</si>
  <si>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</si>
  <si>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</si>
  <si>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</si>
  <si>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</si>
  <si>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</si>
  <si>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</si>
  <si>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</si>
  <si>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</si>
  <si>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</si>
  <si>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</si>
  <si>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</si>
  <si>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</si>
  <si>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</si>
  <si>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</si>
  <si>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</si>
  <si>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</si>
  <si>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</si>
  <si>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</si>
  <si>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</si>
  <si>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</si>
  <si>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</si>
  <si>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</si>
  <si>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</si>
  <si>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</si>
  <si>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</si>
  <si>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</si>
  <si>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</si>
  <si>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</si>
  <si>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</si>
  <si>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</si>
  <si>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</si>
  <si>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</si>
  <si>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</si>
  <si>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</si>
  <si>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</si>
  <si>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</si>
  <si>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</si>
  <si>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</si>
  <si>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</si>
  <si>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</si>
  <si>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</si>
  <si>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</si>
  <si>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</si>
  <si>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</si>
  <si>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</si>
  <si>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</si>
  <si>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</si>
  <si>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</si>
  <si>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</si>
  <si>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</si>
  <si>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</si>
  <si>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</si>
  <si>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</si>
  <si>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</si>
  <si>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</si>
  <si>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</si>
  <si>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</si>
  <si>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</si>
  <si>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</si>
  <si>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</si>
  <si>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</si>
  <si>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</si>
  <si>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</si>
  <si>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</si>
  <si>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</si>
  <si>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</si>
  <si>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</si>
  <si>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</si>
  <si>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</si>
  <si>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</si>
  <si>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</si>
  <si>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</si>
  <si>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</si>
  <si>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</si>
  <si>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</si>
  <si>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</si>
  <si>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</si>
  <si>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</si>
  <si>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</si>
  <si>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</si>
  <si>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</si>
  <si>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</si>
  <si>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</si>
  <si>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</si>
  <si>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</si>
  <si>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</si>
  <si>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</si>
  <si>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</si>
  <si>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</si>
  <si>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</si>
  <si>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</si>
  <si>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</si>
  <si>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</si>
  <si>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</si>
  <si>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</si>
  <si>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</si>
  <si>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</si>
  <si>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</si>
  <si>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</si>
  <si>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</si>
  <si>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</si>
  <si>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</si>
  <si>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</si>
  <si>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</si>
  <si>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</si>
  <si>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</si>
  <si>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</si>
  <si>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</si>
  <si>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</si>
  <si>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</si>
  <si>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</si>
  <si>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</si>
  <si>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</si>
  <si>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</si>
  <si>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</si>
  <si>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</si>
  <si>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</si>
  <si>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</si>
  <si>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</si>
  <si>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</si>
  <si>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</si>
  <si>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</si>
  <si>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</si>
  <si>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</si>
  <si>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</si>
  <si>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</si>
  <si>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</si>
  <si>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</si>
  <si>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</si>
  <si>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</si>
  <si>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</si>
  <si>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</si>
  <si>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</si>
  <si>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</si>
  <si>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</si>
  <si>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</si>
  <si>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</si>
  <si>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</si>
  <si>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</si>
  <si>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</si>
  <si>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</si>
  <si>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</si>
  <si>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</si>
  <si>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</si>
  <si>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</si>
  <si>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</si>
  <si>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</si>
  <si>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</si>
  <si>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</si>
  <si>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</si>
  <si>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</si>
  <si>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</si>
  <si>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</si>
  <si>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</si>
  <si>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</si>
  <si>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</si>
  <si>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</si>
  <si>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</si>
  <si>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</si>
  <si>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</si>
  <si>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</si>
  <si>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</si>
  <si>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</si>
  <si>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</si>
  <si>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</si>
  <si>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</si>
  <si>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</si>
  <si>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</si>
  <si>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</si>
  <si>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</si>
  <si>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</si>
  <si>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</si>
  <si>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</si>
  <si>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</si>
  <si>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</si>
  <si>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</si>
  <si>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</si>
  <si>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</si>
  <si>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</si>
  <si>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</si>
  <si>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</si>
  <si>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</si>
  <si>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</si>
  <si>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</si>
  <si>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</si>
  <si>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</si>
  <si>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</si>
  <si>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</si>
  <si>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</si>
  <si>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</si>
  <si>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</si>
  <si>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</si>
  <si>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</si>
  <si>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</si>
  <si>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</si>
  <si>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</si>
  <si>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</si>
  <si>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</si>
  <si>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</si>
  <si>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</si>
  <si>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</si>
  <si>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</si>
  <si>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</si>
  <si>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</si>
  <si>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</si>
  <si>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</si>
  <si>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</si>
  <si>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</si>
  <si>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</si>
  <si>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</si>
  <si>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</si>
  <si>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</si>
  <si>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</si>
  <si>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</si>
  <si>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</si>
  <si>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</si>
  <si>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</si>
  <si>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</si>
  <si>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</si>
  <si>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</si>
  <si>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</si>
  <si>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</si>
  <si>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</si>
  <si>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</si>
  <si>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</si>
  <si>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</si>
  <si>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</si>
  <si>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</si>
  <si>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</si>
  <si>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</si>
  <si>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</si>
  <si>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</si>
  <si>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</si>
  <si>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</si>
  <si>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</si>
  <si>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</si>
  <si>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</si>
  <si>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</si>
  <si>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</si>
  <si>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</si>
  <si>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</si>
  <si>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</si>
  <si>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</si>
  <si>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</si>
  <si>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</si>
  <si>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</si>
  <si>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</si>
  <si>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</si>
  <si>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</si>
  <si>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</si>
  <si>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</si>
  <si>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</si>
  <si>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</si>
  <si>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</si>
  <si>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</si>
  <si>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</si>
  <si>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</si>
  <si>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</si>
  <si>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</si>
  <si>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</si>
  <si>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</si>
  <si>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</si>
  <si>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</si>
  <si>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</si>
  <si>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</si>
  <si>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</si>
  <si>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</si>
  <si>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</si>
  <si>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</si>
  <si>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</si>
  <si>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</si>
  <si>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</si>
  <si>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</si>
  <si>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</si>
  <si>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</si>
  <si>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</si>
  <si>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</si>
  <si>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</si>
  <si>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</si>
  <si>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</si>
  <si>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</si>
  <si>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</si>
  <si>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</si>
  <si>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</si>
  <si>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</si>
  <si>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</si>
  <si>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</si>
  <si>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</si>
  <si>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</si>
  <si>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</si>
  <si>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</si>
  <si>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</si>
  <si>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</si>
  <si>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</si>
  <si>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</si>
  <si>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</si>
  <si>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</si>
  <si>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</si>
  <si>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</si>
  <si>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</si>
  <si>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</si>
  <si>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</si>
  <si>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</si>
  <si>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</si>
  <si>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</si>
  <si>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</si>
  <si>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</si>
  <si>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</si>
  <si>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</si>
  <si>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</si>
  <si>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</si>
  <si>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</si>
  <si>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</si>
  <si>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</si>
  <si>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</si>
  <si>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</si>
  <si>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</si>
  <si>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</si>
  <si>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</si>
  <si>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</si>
  <si>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</si>
  <si>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</si>
  <si>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</si>
  <si>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</si>
  <si>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</si>
  <si>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</si>
  <si>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</si>
  <si>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</si>
  <si>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</si>
  <si>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</si>
  <si>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</si>
  <si>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</si>
  <si>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</si>
  <si>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</si>
  <si>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</si>
  <si>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</si>
  <si>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</si>
  <si>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</si>
  <si>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</si>
  <si>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</si>
  <si>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</si>
  <si>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</si>
  <si>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</si>
  <si>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</si>
  <si>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</si>
  <si>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</si>
  <si>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</si>
  <si>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</si>
  <si>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</si>
  <si>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</si>
  <si>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</si>
  <si>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</si>
  <si>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</si>
  <si>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</si>
  <si>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</si>
  <si>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</si>
  <si>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</si>
  <si>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</si>
  <si>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</si>
  <si>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</si>
  <si>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</si>
  <si>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</si>
  <si>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</si>
  <si>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</si>
  <si>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</si>
  <si>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</si>
  <si>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</si>
  <si>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</si>
  <si>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</si>
  <si>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</si>
  <si>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</si>
  <si>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</si>
  <si>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</si>
  <si>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</si>
  <si>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</si>
  <si>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</si>
  <si>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</si>
  <si>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</si>
  <si>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</si>
  <si>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</si>
  <si>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</si>
  <si>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</si>
  <si>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</si>
  <si>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</si>
  <si>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</si>
  <si>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</si>
  <si>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</si>
  <si>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</si>
  <si>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</si>
  <si>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</si>
  <si>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</si>
  <si>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</si>
  <si>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</si>
  <si>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</si>
  <si>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</si>
  <si>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</si>
  <si>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</si>
  <si>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</si>
  <si>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</si>
  <si>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</si>
  <si>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</si>
  <si>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</si>
  <si>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</si>
  <si>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</si>
  <si>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</si>
  <si>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</si>
  <si>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</si>
  <si>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</si>
  <si>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</si>
  <si>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</si>
  <si>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</si>
  <si>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</si>
  <si>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</si>
  <si>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</si>
  <si>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</si>
  <si>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</si>
  <si>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</si>
  <si>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</si>
  <si>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</si>
  <si>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</si>
  <si>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</si>
  <si>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</si>
  <si>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</si>
  <si>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</si>
  <si>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</si>
  <si>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</si>
  <si>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</si>
  <si>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</si>
  <si>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</si>
  <si>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</si>
  <si>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</si>
  <si>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</si>
  <si>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</si>
  <si>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</si>
  <si>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</si>
  <si>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</si>
  <si>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</si>
  <si>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</si>
  <si>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</si>
  <si>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</si>
  <si>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</si>
  <si>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</si>
  <si>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</si>
  <si>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</si>
  <si>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</si>
  <si>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</si>
  <si>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</si>
  <si>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</si>
  <si>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</si>
  <si>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</si>
  <si>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</si>
  <si>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</si>
  <si>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</si>
  <si>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</si>
  <si>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</si>
  <si>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</si>
  <si>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</si>
  <si>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</si>
  <si>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</si>
  <si>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</si>
  <si>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</si>
  <si>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</si>
  <si>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</si>
  <si>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</si>
  <si>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</si>
  <si>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</si>
  <si>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</si>
  <si>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</si>
  <si>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</si>
  <si>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</si>
  <si>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</si>
  <si>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</si>
  <si>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</si>
  <si>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</si>
  <si>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</si>
  <si>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</si>
  <si>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</si>
  <si>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</si>
  <si>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</si>
  <si>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</si>
  <si>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</si>
  <si>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</si>
  <si>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</si>
  <si>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</si>
  <si>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</si>
  <si>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</si>
  <si>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</si>
  <si>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</si>
  <si>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</si>
  <si>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</si>
  <si>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</si>
  <si>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</si>
  <si>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</si>
  <si>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</si>
  <si>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</si>
  <si>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</si>
  <si>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</si>
  <si>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</si>
  <si>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</si>
  <si>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</si>
  <si>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</si>
  <si>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</si>
  <si>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</si>
  <si>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</si>
  <si>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</si>
  <si>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</si>
  <si>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</si>
  <si>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</si>
  <si>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</si>
  <si>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</si>
  <si>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</si>
  <si>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</si>
  <si>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</si>
  <si>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</si>
  <si>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</si>
  <si>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</si>
  <si>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</si>
  <si>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</si>
  <si>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</si>
  <si>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</si>
  <si>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</si>
  <si>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</si>
  <si>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</si>
  <si>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</si>
  <si>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</si>
  <si>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</si>
  <si>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</si>
  <si>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</si>
  <si>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</si>
  <si>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</si>
  <si>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</si>
  <si>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</si>
  <si>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</si>
  <si>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</si>
  <si>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</si>
  <si>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</si>
  <si>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</si>
  <si>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</si>
  <si>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</si>
  <si>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</si>
  <si>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</si>
  <si>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</si>
  <si>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</si>
  <si>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</si>
  <si>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</si>
  <si>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</si>
  <si>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</si>
  <si>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</si>
  <si>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</si>
  <si>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</si>
  <si>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</si>
  <si>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</si>
  <si>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</si>
  <si>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</si>
  <si>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</si>
  <si>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</si>
  <si>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</si>
  <si>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</si>
  <si>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</si>
  <si>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</si>
  <si>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</si>
  <si>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</si>
  <si>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</si>
  <si>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</si>
  <si>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</si>
  <si>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</si>
  <si>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</si>
  <si>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</si>
  <si>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</si>
  <si>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</si>
  <si>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</si>
  <si>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</si>
  <si>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</si>
  <si>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</si>
  <si>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</si>
  <si>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</si>
  <si>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</si>
  <si>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</si>
  <si>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</si>
  <si>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</si>
  <si>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</si>
  <si>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</si>
  <si>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</si>
  <si>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</si>
  <si>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</si>
  <si>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</si>
  <si>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</si>
  <si>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</si>
  <si>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</si>
  <si>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</si>
  <si>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</si>
  <si>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</si>
  <si>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</si>
  <si>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</si>
  <si>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</si>
  <si>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</si>
  <si>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</si>
  <si>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</si>
  <si>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</si>
  <si>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</si>
  <si>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</si>
  <si>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</si>
  <si>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</si>
  <si>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</si>
  <si>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</si>
  <si>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</si>
  <si>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</si>
  <si>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</si>
  <si>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</si>
  <si>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</si>
  <si>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</si>
  <si>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</si>
  <si>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</si>
  <si>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</si>
  <si>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</si>
  <si>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</si>
  <si>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</si>
  <si>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</si>
  <si>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</si>
  <si>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</si>
  <si>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</si>
  <si>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</si>
  <si>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</si>
  <si>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</si>
  <si>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</si>
  <si>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</si>
  <si>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</si>
  <si>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</si>
  <si>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</si>
  <si>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</si>
  <si>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</si>
  <si>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</si>
  <si>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</si>
  <si>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</si>
  <si>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</si>
  <si>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</si>
  <si>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</si>
  <si>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</si>
  <si>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</si>
  <si>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</si>
  <si>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</si>
  <si>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</si>
  <si>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</si>
  <si>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</si>
  <si>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</si>
  <si>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</si>
  <si>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</si>
  <si>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</si>
  <si>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</si>
  <si>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</si>
  <si>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</si>
  <si>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</si>
  <si>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</si>
  <si>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</si>
  <si>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</si>
  <si>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</si>
  <si>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</si>
  <si>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</si>
  <si>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</si>
  <si>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</si>
  <si>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</si>
  <si>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</si>
  <si>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</si>
  <si>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</si>
  <si>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</si>
  <si>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</si>
  <si>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</si>
  <si>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</si>
  <si>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</si>
  <si>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</si>
  <si>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</si>
  <si>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</si>
  <si>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</si>
  <si>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</si>
  <si>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</si>
  <si>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</si>
  <si>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</si>
  <si>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</si>
  <si>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</si>
  <si>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</si>
  <si>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</si>
  <si>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</si>
  <si>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</si>
  <si>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</si>
  <si>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</si>
  <si>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</si>
  <si>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</si>
  <si>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</si>
  <si>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</si>
  <si>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</si>
  <si>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</si>
  <si>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</si>
  <si>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</si>
  <si>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</si>
  <si>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</si>
  <si>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</si>
  <si>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</si>
  <si>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</si>
  <si>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</si>
  <si>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</si>
  <si>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</si>
  <si>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</si>
  <si>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</si>
  <si>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</si>
  <si>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</si>
  <si>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</si>
  <si>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</si>
  <si>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</si>
  <si>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</si>
  <si>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</si>
  <si>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</si>
  <si>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</si>
  <si>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</si>
  <si>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</si>
  <si>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</si>
  <si>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</si>
  <si>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</si>
  <si>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</si>
  <si>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</si>
  <si>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</si>
  <si>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</si>
  <si>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</si>
  <si>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</si>
  <si>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</si>
  <si>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</si>
  <si>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</si>
  <si>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</si>
  <si>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</si>
  <si>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</si>
  <si>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</si>
  <si>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</si>
  <si>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</si>
  <si>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</si>
  <si>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</si>
  <si>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</si>
  <si>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</si>
  <si>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</si>
  <si>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</si>
  <si>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</si>
  <si>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</si>
  <si>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</si>
  <si>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</si>
  <si>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</si>
  <si>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</si>
  <si>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</si>
  <si>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</si>
  <si>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</si>
  <si>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</si>
  <si>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</si>
  <si>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</si>
  <si>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</si>
  <si>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</si>
  <si>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</si>
  <si>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</si>
  <si>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</si>
  <si>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</si>
  <si>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</si>
  <si>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</si>
  <si>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</si>
  <si>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</si>
  <si>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</si>
  <si>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</si>
  <si>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</si>
  <si>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</si>
  <si>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</si>
  <si>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</si>
  <si>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</si>
  <si>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</si>
  <si>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</si>
  <si>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</si>
  <si>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</si>
  <si>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</si>
  <si>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</si>
  <si>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</si>
  <si>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</si>
  <si>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</si>
  <si>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</si>
  <si>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</si>
  <si>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</si>
  <si>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</si>
  <si>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</si>
  <si>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</si>
  <si>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</si>
  <si>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</si>
  <si>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</si>
  <si>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</si>
  <si>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</si>
  <si>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</si>
  <si>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</si>
  <si>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</si>
  <si>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</si>
  <si>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</si>
  <si>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</si>
  <si>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</si>
  <si>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</si>
  <si>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</si>
  <si>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</si>
  <si>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</si>
  <si>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</si>
  <si>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</si>
  <si>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</si>
  <si>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</si>
  <si>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</si>
  <si>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</si>
  <si>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</si>
  <si>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</si>
  <si>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</si>
  <si>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</si>
  <si>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</si>
  <si>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</si>
  <si>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</si>
  <si>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</si>
  <si>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</si>
  <si>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</si>
  <si>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</si>
  <si>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</si>
  <si>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</si>
  <si>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</si>
  <si>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</si>
  <si>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</si>
  <si>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</si>
  <si>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</si>
  <si>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</si>
  <si>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</si>
  <si>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</si>
  <si>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</si>
  <si>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</si>
  <si>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</si>
  <si>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</si>
  <si>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</si>
  <si>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</si>
  <si>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</si>
  <si>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</si>
  <si>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</si>
  <si>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</si>
  <si>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</si>
  <si>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</si>
  <si>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</si>
  <si>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</si>
  <si>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</si>
  <si>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</si>
  <si>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</si>
  <si>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</si>
  <si>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</si>
  <si>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</si>
  <si>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</si>
  <si>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</si>
  <si>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</si>
  <si>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</si>
  <si>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</si>
  <si>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</si>
  <si>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</si>
  <si>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</si>
  <si>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</si>
  <si>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</si>
  <si>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</si>
  <si>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</si>
  <si>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</si>
  <si>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</si>
  <si>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</si>
  <si>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</si>
  <si>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</si>
  <si>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</si>
  <si>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</si>
  <si>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</si>
  <si>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</si>
  <si>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</si>
  <si>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</si>
  <si>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</si>
  <si>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</si>
  <si>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</si>
  <si>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</si>
  <si>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</si>
  <si>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</si>
  <si>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</si>
  <si>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</si>
  <si>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</si>
  <si>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</si>
  <si>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</si>
  <si>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</si>
  <si>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</si>
  <si>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</si>
  <si>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</si>
  <si>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</si>
  <si>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</si>
  <si>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</si>
  <si>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</si>
  <si>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</si>
  <si>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</si>
  <si>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</si>
  <si>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</si>
  <si>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</si>
  <si>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</si>
  <si>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</si>
  <si>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</si>
  <si>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</si>
  <si>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</si>
  <si>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</si>
  <si>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</si>
  <si>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</si>
  <si>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</si>
  <si>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</si>
  <si>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</si>
  <si>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</si>
  <si>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</si>
  <si>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</si>
  <si>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</si>
  <si>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</si>
  <si>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</si>
  <si>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</si>
  <si>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</si>
  <si>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</si>
  <si>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</si>
  <si>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</si>
  <si>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</si>
  <si>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</si>
  <si>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</si>
  <si>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</si>
  <si>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</si>
  <si>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</si>
  <si>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</si>
  <si>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</si>
  <si>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</si>
  <si>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</si>
  <si>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</si>
  <si>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</si>
  <si>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</si>
  <si>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</si>
  <si>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</si>
  <si>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</si>
  <si>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</si>
  <si>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</si>
  <si>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</si>
  <si>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</si>
  <si>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</si>
  <si>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</si>
  <si>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</si>
  <si>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</si>
  <si>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</si>
  <si>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</si>
  <si>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</si>
  <si>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</si>
  <si>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</si>
  <si>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</si>
  <si>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</si>
  <si>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</si>
  <si>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</si>
  <si>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</si>
  <si>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</si>
  <si>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</si>
  <si>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</si>
  <si>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</si>
  <si>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</si>
  <si>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</si>
  <si>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</si>
  <si>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</si>
  <si>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</si>
  <si>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</si>
  <si>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</si>
  <si>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</si>
  <si>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</si>
  <si>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</si>
  <si>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</si>
  <si>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</si>
  <si>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</si>
  <si>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</si>
  <si>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</si>
  <si>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</si>
  <si>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</si>
  <si>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</si>
  <si>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</si>
  <si>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</si>
  <si>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</si>
  <si>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</si>
  <si>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</si>
  <si>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</si>
  <si>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</si>
  <si>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</si>
  <si>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</si>
  <si>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</si>
  <si>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</si>
  <si>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</si>
  <si>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</si>
  <si>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</si>
  <si>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</si>
  <si>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</si>
  <si>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</si>
  <si>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</si>
  <si>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</si>
  <si>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</si>
  <si>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</si>
  <si>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</si>
  <si>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</si>
  <si>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</si>
  <si>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</si>
  <si>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</si>
  <si>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</si>
  <si>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</si>
  <si>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</si>
  <si>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</si>
  <si>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</si>
  <si>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</si>
  <si>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</si>
  <si>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</si>
  <si>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</si>
  <si>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</si>
  <si>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</si>
  <si>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</si>
  <si>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</si>
  <si>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</si>
  <si>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</si>
  <si>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</si>
  <si>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</si>
  <si>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</si>
  <si>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</si>
  <si>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</si>
  <si>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</si>
  <si>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</si>
  <si>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</si>
  <si>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</si>
  <si>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</si>
  <si>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</si>
  <si>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</si>
  <si>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</si>
  <si>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</si>
  <si>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</si>
  <si>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</si>
  <si>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</si>
  <si>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</si>
  <si>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</si>
  <si>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</si>
  <si>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</si>
  <si>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</si>
  <si>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</si>
  <si>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</si>
  <si>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</si>
  <si>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</si>
  <si>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</si>
  <si>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</si>
  <si>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</si>
  <si>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</si>
  <si>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</si>
  <si>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</si>
  <si>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</si>
  <si>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</si>
  <si>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</si>
  <si>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</si>
  <si>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</si>
  <si>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</si>
  <si>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</si>
  <si>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</si>
  <si>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</si>
  <si>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</si>
  <si>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</si>
  <si>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</si>
  <si>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</si>
  <si>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</si>
  <si>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</si>
  <si>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</si>
  <si>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</si>
  <si>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</si>
  <si>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</si>
  <si>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</si>
  <si>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</si>
  <si>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</si>
  <si>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</si>
  <si>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</si>
  <si>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</si>
  <si>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</si>
  <si>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</si>
  <si>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</si>
  <si>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</si>
  <si>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</si>
  <si>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</si>
  <si>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</si>
  <si>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</si>
  <si>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</si>
  <si>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</si>
  <si>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</si>
  <si>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</si>
  <si>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</si>
  <si>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</si>
  <si>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</si>
  <si>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</si>
  <si>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</si>
  <si>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</si>
  <si>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</si>
  <si>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</si>
  <si>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</si>
  <si>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</si>
  <si>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</si>
  <si>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</si>
  <si>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</si>
  <si>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</si>
  <si>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</si>
  <si>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</si>
  <si>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</si>
  <si>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</si>
  <si>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</si>
  <si>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</si>
  <si>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</si>
  <si>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</si>
  <si>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</si>
  <si>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</si>
  <si>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</si>
  <si>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</si>
  <si>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</si>
  <si>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</si>
  <si>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</si>
  <si>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</si>
  <si>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</si>
  <si>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</si>
  <si>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</si>
  <si>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</si>
  <si>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</si>
  <si>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</si>
  <si>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</si>
  <si>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</si>
  <si>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</si>
  <si>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</si>
  <si>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</si>
  <si>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</si>
  <si>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</si>
  <si>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</si>
  <si>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</si>
  <si>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</si>
  <si>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</si>
  <si>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</si>
  <si>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</si>
  <si>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</si>
  <si>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</si>
  <si>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</si>
  <si>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</si>
  <si>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</si>
  <si>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</si>
  <si>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</si>
  <si>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</si>
  <si>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</si>
  <si>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</si>
  <si>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</si>
  <si>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</si>
  <si>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</si>
  <si>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</si>
  <si>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</si>
  <si>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</si>
  <si>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</si>
  <si>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</si>
  <si>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</si>
  <si>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</si>
  <si>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</si>
  <si>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</si>
  <si>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</si>
  <si>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</si>
  <si>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</si>
  <si>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</si>
  <si>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</si>
  <si>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</si>
  <si>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</si>
  <si>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</si>
  <si>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</si>
  <si>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</si>
  <si>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</si>
  <si>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</si>
  <si>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</si>
  <si>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</si>
  <si>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</si>
  <si>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</si>
  <si>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</si>
  <si>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</si>
  <si>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</si>
  <si>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</si>
  <si>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</si>
  <si>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</si>
  <si>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</si>
  <si>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</si>
  <si>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</si>
  <si>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</si>
  <si>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</si>
  <si>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</si>
  <si>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</si>
  <si>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</si>
  <si>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</si>
  <si>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</si>
  <si>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</si>
  <si>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</si>
  <si>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</si>
  <si>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</si>
  <si>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</si>
  <si>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</si>
  <si>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</si>
  <si>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</si>
  <si>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</si>
  <si>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</si>
  <si>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</si>
  <si>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</si>
  <si>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</si>
  <si>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</si>
  <si>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</si>
  <si>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</si>
  <si>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</si>
  <si>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</si>
  <si>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</si>
  <si>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</si>
  <si>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</si>
  <si>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</si>
  <si>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</si>
  <si>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</si>
  <si>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</si>
  <si>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</si>
  <si>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</si>
  <si>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</si>
  <si>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</si>
  <si>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</si>
  <si>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</si>
  <si>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</si>
  <si>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</si>
  <si>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</si>
  <si>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</si>
  <si>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</si>
  <si>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</si>
  <si>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</si>
  <si>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</si>
  <si>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</si>
  <si>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</si>
  <si>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</si>
  <si>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</si>
  <si>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</si>
  <si>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</si>
  <si>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</si>
  <si>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</si>
  <si>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</si>
  <si>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</si>
  <si>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</si>
  <si>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</si>
  <si>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</si>
  <si>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</si>
  <si>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</si>
  <si>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</si>
  <si>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</si>
  <si>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</si>
  <si>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</si>
  <si>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</si>
  <si>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</si>
  <si>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</si>
  <si>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</si>
  <si>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</si>
  <si>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</si>
  <si>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</si>
  <si>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</si>
  <si>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</si>
  <si>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</si>
  <si>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</si>
  <si>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</si>
  <si>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</si>
  <si>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</si>
  <si>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</si>
  <si>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</si>
  <si>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</si>
  <si>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</si>
  <si>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</si>
  <si>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</si>
  <si>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</si>
  <si>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</si>
  <si>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</si>
  <si>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</si>
  <si>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</si>
  <si>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</si>
  <si>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</si>
  <si>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</si>
  <si>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</si>
  <si>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</si>
  <si>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</si>
  <si>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</si>
  <si>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</si>
  <si>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</si>
  <si>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</si>
  <si>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</si>
  <si>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</si>
  <si>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</si>
  <si>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</si>
  <si>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</si>
  <si>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</si>
  <si>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</si>
  <si>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</si>
  <si>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</si>
  <si>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</si>
  <si>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</si>
  <si>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</si>
  <si>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</si>
  <si>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</si>
  <si>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</si>
  <si>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</si>
  <si>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</si>
  <si>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</si>
  <si>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</si>
  <si>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</si>
  <si>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</si>
  <si>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</si>
  <si>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</si>
  <si>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</si>
  <si>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</si>
  <si>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</si>
  <si>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</si>
  <si>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</si>
  <si>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</si>
  <si>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</si>
  <si>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</si>
  <si>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</si>
  <si>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</si>
  <si>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</si>
  <si>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</si>
  <si>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</si>
  <si>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</si>
  <si>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</si>
  <si>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</si>
  <si>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</si>
  <si>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</si>
  <si>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</si>
  <si>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</si>
  <si>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</si>
  <si>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</si>
  <si>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</si>
  <si>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</si>
  <si>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</si>
  <si>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</si>
  <si>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</si>
  <si>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</si>
  <si>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</si>
  <si>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</si>
  <si>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</si>
  <si>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</si>
  <si>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</si>
  <si>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</si>
  <si>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</si>
  <si>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</si>
  <si>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</si>
  <si>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</si>
  <si>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</si>
  <si>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</si>
  <si>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</si>
  <si>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</si>
  <si>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</si>
  <si>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</si>
  <si>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</si>
  <si>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</si>
  <si>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</si>
  <si>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</si>
  <si>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</si>
  <si>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</si>
  <si>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</si>
  <si>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</si>
  <si>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</si>
  <si>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</si>
  <si>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</si>
  <si>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</si>
  <si>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</si>
  <si>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</si>
  <si>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</si>
  <si>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</si>
  <si>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</si>
  <si>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</si>
  <si>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</si>
  <si>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</si>
  <si>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</si>
  <si>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</si>
  <si>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</si>
  <si>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</si>
  <si>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</si>
  <si>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</si>
  <si>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</si>
  <si>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</si>
  <si>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</si>
  <si>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</si>
  <si>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</si>
  <si>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</si>
  <si>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</si>
  <si>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</si>
  <si>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</si>
  <si>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</si>
  <si>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</si>
  <si>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</si>
  <si>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</si>
  <si>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</si>
  <si>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</si>
  <si>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</si>
  <si>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</si>
  <si>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</si>
  <si>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</si>
  <si>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</si>
  <si>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</si>
  <si>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</si>
  <si>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</si>
  <si>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</si>
  <si>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</si>
  <si>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</si>
  <si>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</si>
  <si>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</si>
  <si>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</si>
  <si>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</si>
  <si>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</si>
  <si>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</si>
  <si>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</si>
  <si>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</si>
  <si>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</si>
  <si>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</si>
  <si>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</si>
  <si>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</si>
  <si>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</si>
  <si>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</si>
  <si>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</si>
  <si>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</si>
  <si>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</si>
  <si>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</si>
  <si>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</si>
  <si>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</si>
  <si>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</si>
  <si>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</si>
  <si>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</si>
  <si>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</si>
  <si>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</si>
  <si>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</si>
  <si>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</si>
  <si>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</si>
  <si>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</si>
  <si>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</si>
  <si>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</si>
  <si>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</si>
  <si>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</si>
  <si>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</si>
  <si>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</si>
  <si>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</si>
  <si>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</si>
  <si>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</si>
  <si>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</si>
  <si>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</si>
  <si>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</si>
  <si>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</si>
  <si>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</si>
  <si>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</si>
  <si>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</si>
  <si>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</si>
  <si>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</si>
  <si>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</si>
  <si>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</si>
  <si>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</si>
  <si>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</si>
  <si>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</si>
  <si>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</si>
  <si>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</si>
  <si>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</si>
  <si>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</si>
  <si>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</si>
  <si>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</si>
  <si>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</si>
  <si>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</si>
  <si>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</si>
  <si>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</si>
  <si>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</si>
  <si>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</si>
  <si>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</si>
  <si>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</si>
  <si>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</si>
  <si>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</si>
  <si>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</si>
  <si>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</si>
  <si>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</si>
  <si>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</si>
  <si>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</si>
  <si>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</si>
  <si>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</si>
  <si>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</si>
  <si>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</si>
  <si>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</si>
  <si>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</si>
  <si>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</si>
  <si>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</si>
  <si>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</si>
  <si>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</si>
  <si>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</si>
  <si>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</si>
  <si>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</si>
  <si>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</si>
  <si>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</si>
  <si>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</si>
  <si>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</si>
  <si>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</si>
  <si>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</si>
  <si>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</si>
  <si>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</si>
  <si>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</si>
  <si>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</si>
  <si>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</si>
  <si>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</si>
  <si>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</si>
  <si>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</si>
  <si>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</si>
  <si>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</si>
  <si>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</si>
  <si>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</si>
  <si>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</si>
  <si>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</si>
  <si>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</si>
  <si>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</si>
  <si>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</si>
  <si>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</si>
  <si>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</si>
  <si>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</si>
  <si>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</si>
  <si>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</si>
  <si>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</si>
  <si>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</si>
  <si>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</si>
  <si>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</si>
  <si>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</si>
  <si>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</si>
  <si>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</si>
  <si>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</si>
  <si>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</si>
  <si>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</si>
  <si>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</si>
  <si>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</si>
  <si>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</si>
  <si>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</si>
  <si>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</si>
  <si>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</si>
  <si>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</si>
  <si>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</si>
  <si>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</si>
  <si>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</si>
  <si>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</si>
  <si>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</si>
  <si>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</si>
  <si>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</si>
  <si>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</si>
  <si>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</si>
  <si>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</si>
  <si>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</si>
  <si>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</si>
  <si>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</si>
  <si>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</si>
  <si>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</si>
  <si>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</si>
  <si>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</si>
  <si>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</si>
  <si>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</si>
  <si>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</si>
  <si>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</si>
  <si>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</si>
  <si>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</si>
  <si>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</si>
  <si>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</si>
  <si>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</si>
  <si>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</si>
  <si>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</si>
  <si>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</si>
  <si>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</si>
  <si>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</si>
  <si>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</si>
  <si>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</si>
  <si>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</si>
  <si>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</si>
  <si>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</si>
  <si>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</si>
  <si>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</si>
  <si>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</si>
  <si>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</si>
  <si>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</si>
  <si>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</si>
  <si>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</si>
  <si>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</si>
  <si>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</si>
  <si>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</si>
  <si>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</si>
  <si>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</si>
  <si>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</si>
  <si>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</si>
  <si>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</si>
  <si>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</si>
  <si>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</si>
  <si>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</si>
  <si>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</si>
  <si>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</si>
  <si>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</si>
  <si>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</si>
  <si>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</si>
  <si>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</si>
  <si>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</si>
  <si>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</si>
  <si>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</si>
  <si>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</si>
  <si>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</si>
  <si>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</si>
  <si>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</si>
  <si>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</si>
  <si>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</si>
  <si>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</si>
  <si>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</si>
  <si>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</si>
  <si>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</si>
  <si>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</si>
  <si>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</si>
  <si>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</si>
  <si>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</si>
  <si>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</si>
  <si>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</si>
  <si>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</si>
  <si>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</si>
  <si>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</si>
  <si>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</si>
  <si>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</si>
  <si>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</si>
  <si>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</si>
  <si>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</si>
  <si>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</si>
  <si>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</si>
  <si>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</si>
  <si>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</si>
  <si>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</si>
  <si>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</si>
  <si>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</si>
  <si>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</si>
  <si>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</si>
  <si>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</si>
  <si>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</si>
  <si>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</si>
  <si>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</si>
  <si>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</si>
  <si>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</si>
  <si>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</si>
  <si>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</si>
  <si>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</si>
  <si>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</si>
  <si>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</si>
  <si>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</si>
  <si>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</si>
  <si>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</si>
  <si>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</si>
  <si>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</si>
  <si>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</si>
  <si>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</si>
  <si>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</si>
  <si>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</si>
  <si>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</si>
  <si>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</si>
  <si>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</si>
  <si>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</si>
  <si>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</si>
  <si>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</si>
  <si>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</si>
  <si>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</si>
  <si>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</si>
  <si>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</si>
  <si>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</si>
  <si>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</si>
  <si>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</si>
  <si>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</si>
  <si>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</si>
  <si>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</si>
  <si>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</si>
  <si>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</si>
  <si>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</si>
  <si>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</si>
  <si>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</si>
  <si>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</si>
  <si>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</si>
  <si>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</si>
  <si>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</si>
  <si>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</si>
  <si>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</si>
  <si>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</si>
  <si>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</si>
  <si>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</si>
  <si>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</si>
  <si>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</si>
  <si>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</si>
  <si>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</si>
  <si>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</si>
  <si>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</si>
  <si>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</si>
  <si>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</si>
  <si>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</si>
  <si>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</si>
  <si>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</si>
  <si>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</si>
  <si>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</si>
  <si>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</si>
  <si>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</si>
  <si>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</si>
  <si>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</si>
  <si>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</si>
  <si>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</si>
  <si>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</si>
  <si>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</si>
  <si>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</si>
  <si>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</si>
  <si>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</si>
  <si>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</si>
  <si>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</si>
  <si>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</si>
  <si>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</si>
  <si>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</si>
  <si>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</si>
  <si>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</si>
  <si>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</si>
  <si>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</si>
  <si>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</si>
  <si>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</si>
  <si>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</si>
  <si>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</si>
  <si>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</si>
  <si>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</si>
  <si>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</si>
  <si>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</si>
  <si>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</si>
  <si>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</si>
  <si>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</si>
  <si>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</si>
  <si>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</si>
  <si>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</si>
  <si>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</si>
  <si>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</si>
  <si>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</si>
  <si>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</si>
  <si>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</si>
  <si>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</si>
  <si>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</si>
  <si>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</si>
  <si>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</si>
  <si>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</si>
  <si>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</si>
  <si>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</si>
  <si>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</si>
  <si>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</si>
  <si>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</si>
  <si>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</si>
  <si>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</si>
  <si>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</si>
  <si>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</si>
  <si>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</si>
  <si>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</si>
  <si>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</si>
  <si>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</si>
  <si>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</si>
  <si>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</si>
  <si>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</si>
  <si>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</si>
  <si>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</si>
  <si>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</si>
  <si>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</si>
  <si>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</si>
  <si>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</si>
  <si>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</si>
  <si>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</si>
  <si>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</si>
  <si>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</si>
  <si>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</si>
  <si>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</si>
  <si>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</si>
  <si>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</si>
  <si>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</si>
  <si>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</si>
  <si>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</si>
  <si>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</si>
  <si>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</si>
  <si>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</si>
  <si>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</si>
  <si>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</si>
  <si>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</si>
  <si>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</si>
  <si>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</si>
  <si>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</si>
  <si>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</si>
  <si>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</si>
  <si>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</si>
  <si>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</si>
  <si>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</si>
  <si>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</si>
  <si>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</si>
  <si>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</si>
  <si>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</si>
  <si>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</si>
  <si>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</si>
  <si>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</si>
  <si>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</si>
  <si>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</si>
  <si>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</si>
  <si>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</si>
  <si>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</si>
  <si>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</si>
  <si>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</si>
  <si>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</si>
  <si>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</si>
  <si>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</si>
  <si>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</si>
  <si>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</si>
  <si>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</si>
  <si>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</si>
  <si>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</si>
  <si>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</si>
  <si>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</si>
  <si>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</si>
  <si>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</si>
  <si>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</si>
  <si>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</si>
  <si>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</si>
  <si>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</si>
  <si>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</si>
  <si>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</si>
  <si>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</si>
  <si>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</si>
  <si>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</si>
  <si>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</si>
  <si>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</si>
  <si>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</si>
  <si>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</si>
  <si>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</si>
  <si>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</si>
  <si>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</si>
  <si>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</si>
  <si>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</si>
  <si>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</si>
  <si>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</si>
  <si>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</si>
  <si>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</si>
  <si>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</si>
  <si>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</si>
  <si>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</si>
  <si>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</si>
  <si>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</si>
  <si>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</si>
  <si>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</si>
  <si>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</si>
  <si>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</si>
  <si>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</si>
  <si>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</si>
  <si>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</si>
  <si>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</si>
  <si>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</si>
  <si>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</si>
  <si>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</si>
  <si>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</si>
  <si>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</si>
  <si>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</si>
  <si>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</si>
  <si>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</si>
  <si>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</si>
  <si>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</si>
  <si>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</si>
  <si>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</si>
  <si>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</si>
  <si>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</si>
  <si>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</si>
  <si>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</si>
  <si>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</si>
  <si>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</si>
  <si>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</si>
  <si>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</si>
  <si>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</si>
  <si>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</si>
  <si>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</si>
  <si>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</si>
  <si>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</si>
  <si>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</si>
  <si>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</si>
  <si>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</si>
  <si>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</si>
  <si>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</si>
  <si>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</si>
  <si>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</si>
  <si>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</si>
  <si>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</si>
  <si>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</si>
  <si>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</si>
  <si>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</si>
  <si>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</si>
  <si>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</si>
  <si>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</si>
  <si>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</si>
  <si>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</si>
  <si>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</si>
  <si>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</si>
  <si>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</si>
  <si>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</si>
  <si>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</si>
  <si>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</si>
  <si>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</si>
  <si>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</si>
  <si>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</si>
  <si>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</si>
  <si>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</si>
  <si>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</si>
  <si>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</si>
  <si>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</si>
  <si>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</si>
  <si>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</si>
  <si>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</si>
  <si>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</si>
  <si>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</si>
  <si>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</si>
  <si>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</si>
  <si>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</si>
  <si>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</si>
  <si>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</si>
  <si>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</si>
  <si>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</si>
  <si>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</si>
  <si>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</si>
  <si>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</si>
  <si>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</si>
  <si>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</si>
  <si>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</si>
  <si>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</si>
  <si>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</si>
  <si>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</si>
  <si>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</si>
  <si>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</si>
  <si>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</si>
  <si>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</si>
  <si>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</si>
  <si>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</si>
  <si>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</si>
  <si>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</si>
  <si>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</si>
  <si>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</si>
  <si>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</si>
  <si>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</si>
  <si>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</si>
  <si>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</si>
  <si>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</si>
  <si>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</si>
  <si>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</si>
  <si>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</si>
  <si>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</si>
  <si>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</si>
  <si>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</si>
  <si>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</si>
  <si>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</si>
  <si>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</si>
  <si>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</si>
  <si>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</si>
  <si>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</si>
  <si>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</si>
  <si>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</si>
  <si>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</si>
  <si>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</si>
  <si>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</si>
  <si>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</si>
  <si>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</si>
  <si>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</si>
  <si>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</si>
  <si>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</si>
  <si>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</si>
  <si>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</si>
  <si>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</si>
  <si>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</si>
  <si>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</si>
  <si>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</si>
  <si>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</si>
  <si>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</si>
  <si>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</si>
  <si>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</si>
  <si>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</si>
  <si>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</si>
  <si>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</si>
  <si>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</si>
  <si>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</si>
  <si>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</si>
  <si>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</si>
  <si>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</si>
  <si>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</si>
  <si>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</si>
  <si>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</si>
  <si>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</si>
  <si>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</si>
  <si>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</si>
  <si>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</si>
  <si>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</si>
  <si>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</si>
  <si>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</si>
  <si>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</si>
  <si>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</si>
  <si>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</si>
  <si>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</si>
  <si>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</si>
  <si>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</si>
  <si>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</si>
  <si>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</si>
  <si>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</si>
  <si>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</si>
  <si>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</si>
  <si>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</si>
  <si>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</si>
  <si>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</si>
  <si>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</si>
  <si>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</si>
  <si>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</si>
  <si>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</si>
  <si>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</si>
  <si>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</si>
  <si>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</si>
  <si>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</si>
  <si>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</si>
  <si>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</si>
  <si>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</si>
  <si>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</si>
  <si>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</si>
  <si>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</si>
  <si>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</si>
  <si>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</si>
  <si>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</si>
  <si>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</si>
  <si>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</si>
  <si>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</si>
  <si>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</si>
  <si>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</si>
  <si>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</si>
  <si>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</si>
  <si>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</si>
  <si>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</si>
  <si>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</si>
  <si>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</si>
  <si>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</si>
  <si>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</si>
  <si>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</si>
  <si>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</si>
  <si>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</si>
  <si>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</si>
  <si>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</si>
  <si>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</si>
  <si>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</si>
  <si>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</si>
  <si>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</si>
  <si>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</si>
  <si>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</si>
  <si>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</si>
  <si>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</si>
  <si>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</si>
  <si>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</si>
  <si>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</si>
  <si>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</si>
  <si>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</si>
  <si>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</si>
  <si>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</si>
  <si>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</si>
  <si>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</si>
  <si>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</si>
  <si>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</si>
  <si>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</si>
  <si>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</si>
  <si>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</si>
  <si>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</si>
  <si>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</si>
  <si>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</si>
  <si>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</si>
  <si>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</si>
  <si>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</si>
  <si>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</si>
  <si>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</si>
  <si>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</si>
  <si>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</si>
  <si>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</si>
  <si>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</si>
  <si>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</si>
  <si>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</si>
  <si>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</si>
  <si>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</si>
  <si>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</si>
  <si>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</si>
  <si>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</si>
  <si>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</si>
  <si>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</si>
  <si>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</si>
  <si>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</si>
  <si>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</si>
  <si>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</si>
  <si>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</si>
  <si>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</si>
  <si>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</si>
  <si>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</si>
  <si>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</si>
  <si>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</si>
  <si>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</si>
  <si>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</si>
  <si>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</si>
  <si>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</si>
  <si>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</si>
  <si>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</si>
  <si>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</si>
  <si>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</si>
  <si>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</si>
  <si>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</si>
  <si>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</si>
  <si>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</si>
  <si>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</si>
  <si>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</si>
  <si>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</si>
  <si>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</si>
  <si>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</si>
  <si>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</si>
  <si>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</si>
  <si>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</si>
  <si>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</si>
  <si>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</si>
  <si>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</si>
  <si>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</si>
  <si>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</si>
  <si>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</si>
  <si>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</si>
  <si>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</si>
  <si>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</si>
  <si>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</si>
  <si>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</si>
  <si>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</si>
  <si>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</si>
  <si>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</si>
  <si>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</si>
  <si>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</si>
  <si>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</si>
  <si>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</si>
  <si>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</si>
  <si>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</si>
  <si>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</si>
  <si>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</si>
  <si>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</si>
  <si>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</si>
  <si>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</si>
  <si>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</si>
  <si>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</si>
  <si>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</si>
  <si>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</si>
  <si>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</si>
  <si>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</si>
  <si>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</si>
  <si>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</si>
  <si>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</si>
  <si>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</si>
  <si>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</si>
  <si>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</si>
  <si>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</si>
  <si>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</si>
  <si>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</si>
  <si>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</si>
  <si>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</si>
  <si>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</si>
  <si>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</si>
  <si>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</si>
  <si>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</si>
  <si>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</si>
  <si>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</si>
  <si>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</si>
  <si>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</si>
  <si>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</si>
  <si>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</si>
  <si>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</si>
  <si>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</si>
  <si>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</si>
  <si>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</si>
  <si>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</si>
  <si>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</si>
  <si>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</si>
  <si>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</si>
  <si>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</si>
  <si>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</si>
  <si>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</si>
  <si>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</si>
  <si>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</si>
  <si>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</si>
  <si>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</si>
  <si>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</si>
  <si>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</si>
  <si>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</si>
  <si>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</si>
  <si>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</si>
  <si>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</si>
  <si>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</si>
  <si>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</si>
  <si>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</si>
  <si>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</si>
  <si>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</si>
  <si>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</si>
  <si>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</si>
  <si>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</si>
  <si>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</si>
  <si>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</si>
  <si>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</si>
  <si>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</si>
  <si>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</si>
  <si>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</si>
  <si>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</si>
  <si>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</si>
  <si>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</si>
  <si>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</si>
  <si>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</si>
  <si>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</si>
  <si>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</si>
  <si>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</si>
  <si>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</si>
  <si>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</si>
  <si>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</si>
  <si>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</si>
  <si>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</si>
  <si>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</si>
  <si>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</si>
  <si>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</si>
  <si>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</si>
  <si>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</si>
  <si>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</si>
  <si>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</si>
  <si>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</si>
  <si>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</si>
  <si>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</si>
  <si>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</si>
  <si>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</si>
  <si>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</si>
  <si>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</si>
  <si>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</si>
  <si>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</si>
  <si>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</si>
  <si>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</si>
  <si>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</si>
  <si>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</si>
  <si>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</si>
  <si>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</si>
  <si>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</si>
  <si>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</si>
  <si>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</si>
  <si>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</si>
  <si>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</si>
  <si>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</si>
  <si>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</si>
  <si>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</si>
  <si>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</si>
  <si>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</si>
  <si>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</si>
  <si>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</si>
  <si>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</si>
  <si>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</si>
  <si>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</si>
  <si>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</si>
  <si>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</si>
  <si>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</si>
  <si>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</si>
  <si>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</si>
  <si>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</si>
  <si>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</si>
  <si>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</si>
  <si>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</si>
  <si>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</si>
  <si>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</si>
  <si>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</si>
  <si>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</si>
  <si>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</si>
  <si>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</si>
  <si>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</si>
  <si>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</si>
  <si>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</si>
  <si>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</si>
  <si>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</si>
  <si>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</si>
  <si>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</si>
  <si>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</si>
  <si>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</si>
  <si>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</si>
  <si>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</si>
  <si>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</si>
  <si>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</si>
  <si>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</si>
  <si>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</si>
  <si>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</si>
  <si>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</si>
  <si>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</si>
  <si>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</si>
  <si>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</si>
  <si>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</si>
  <si>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</si>
  <si>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</si>
  <si>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</si>
  <si>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</si>
  <si>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</si>
  <si>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</si>
  <si>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</si>
  <si>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</si>
  <si>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</si>
  <si>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</si>
  <si>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</si>
  <si>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</si>
  <si>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</si>
  <si>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</si>
  <si>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</si>
  <si>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</si>
  <si>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</si>
  <si>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</si>
  <si>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</si>
  <si>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</si>
  <si>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</si>
  <si>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</si>
  <si>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</si>
  <si>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</si>
  <si>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</si>
  <si>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</si>
  <si>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</si>
  <si>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</si>
  <si>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</si>
  <si>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</si>
  <si>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</si>
  <si>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</si>
  <si>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</si>
  <si>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</si>
  <si>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</si>
  <si>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</si>
  <si>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</si>
  <si>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</si>
  <si>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</si>
  <si>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</si>
  <si>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</si>
  <si>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</si>
  <si>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</si>
  <si>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</si>
  <si>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</si>
  <si>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</si>
  <si>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</si>
  <si>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</si>
  <si>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</si>
  <si>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</si>
  <si>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</si>
  <si>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</si>
  <si>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</si>
  <si>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</si>
  <si>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</si>
  <si>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</si>
  <si>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</si>
  <si>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</si>
  <si>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</si>
  <si>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</si>
  <si>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</si>
  <si>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</si>
  <si>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</si>
  <si>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</si>
  <si>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</si>
  <si>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</si>
  <si>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</si>
  <si>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</si>
  <si>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</si>
  <si>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</si>
  <si>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</si>
  <si>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</si>
  <si>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</si>
  <si>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</si>
  <si>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</si>
  <si>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</si>
  <si>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</si>
  <si>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</si>
  <si>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</si>
  <si>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</si>
  <si>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</si>
  <si>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</si>
  <si>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</si>
  <si>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</si>
  <si>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</si>
  <si>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</si>
  <si>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</si>
  <si>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</si>
  <si>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</si>
  <si>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</si>
  <si>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</si>
  <si>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</si>
  <si>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</si>
  <si>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</si>
  <si>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</si>
  <si>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</si>
  <si>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</si>
  <si>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</si>
  <si>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</si>
  <si>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</si>
  <si>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</si>
  <si>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</si>
  <si>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</si>
  <si>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</si>
  <si>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</si>
  <si>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</si>
  <si>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</si>
  <si>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</si>
  <si>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</si>
  <si>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</si>
  <si>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</si>
  <si>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</si>
  <si>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</si>
  <si>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</si>
  <si>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</si>
  <si>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</si>
  <si>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</si>
  <si>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</si>
  <si>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</si>
  <si>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</si>
  <si>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</si>
  <si>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</si>
  <si>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</si>
  <si>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</si>
  <si>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</si>
  <si>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</si>
  <si>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</si>
  <si>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</si>
  <si>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</si>
  <si>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</si>
  <si>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</si>
  <si>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</si>
  <si>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</si>
  <si>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</si>
  <si>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</si>
  <si>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</si>
  <si>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</si>
  <si>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</si>
  <si>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</si>
  <si>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</si>
  <si>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</si>
  <si>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</si>
  <si>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</si>
  <si>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</si>
  <si>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</si>
  <si>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</si>
  <si>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</si>
  <si>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</si>
  <si>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</si>
  <si>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</si>
  <si>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</si>
  <si>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</si>
  <si>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</si>
  <si>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</si>
  <si>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</si>
  <si>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</si>
  <si>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</si>
  <si>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</si>
  <si>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</si>
  <si>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</si>
  <si>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</si>
  <si>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</si>
  <si>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</si>
  <si>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</si>
  <si>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</si>
  <si>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</si>
  <si>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</si>
  <si>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</si>
  <si>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</si>
  <si>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</si>
  <si>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</si>
  <si>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</si>
  <si>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</si>
  <si>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</si>
  <si>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</si>
  <si>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</si>
  <si>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</si>
  <si>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</si>
  <si>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</si>
  <si>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</si>
  <si>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</si>
  <si>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</si>
  <si>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</si>
  <si>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</si>
  <si>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</si>
  <si>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</si>
  <si>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</si>
  <si>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</si>
  <si>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</si>
  <si>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</si>
  <si>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</si>
  <si>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</si>
  <si>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</si>
  <si>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</si>
  <si>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</si>
  <si>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</si>
  <si>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</si>
  <si>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</si>
  <si>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</si>
  <si>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</si>
  <si>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</si>
  <si>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</si>
  <si>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</si>
  <si>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</si>
  <si>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</si>
  <si>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</si>
  <si>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</si>
  <si>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</si>
  <si>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</si>
  <si>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</si>
  <si>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</si>
  <si>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</si>
  <si>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</si>
  <si>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</si>
  <si>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</si>
  <si>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</si>
  <si>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</si>
  <si>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</si>
  <si>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</si>
  <si>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</si>
  <si>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</si>
  <si>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</si>
  <si>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</si>
  <si>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</si>
  <si>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</si>
  <si>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</si>
  <si>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</si>
  <si>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</si>
  <si>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</si>
  <si>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</si>
  <si>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</si>
  <si>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</si>
  <si>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</si>
  <si>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</si>
  <si>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</si>
  <si>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</si>
  <si>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</si>
  <si>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</si>
  <si>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</si>
  <si>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</si>
  <si>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</si>
  <si>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</si>
  <si>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</si>
  <si>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</si>
  <si>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</si>
  <si>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</si>
  <si>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</si>
  <si>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</si>
  <si>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</si>
  <si>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</si>
  <si>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</si>
  <si>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</si>
  <si>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</si>
  <si>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</si>
  <si>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</si>
  <si>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</si>
  <si>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</si>
  <si>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</si>
  <si>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</si>
  <si>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</si>
  <si>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</si>
  <si>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</si>
  <si>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</si>
  <si>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</si>
  <si>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</si>
  <si>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</si>
  <si>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</si>
  <si>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</si>
  <si>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</si>
  <si>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</si>
  <si>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</si>
  <si>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</si>
  <si>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</si>
  <si>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</si>
  <si>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</si>
  <si>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</si>
  <si>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</si>
  <si>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</si>
  <si>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</si>
  <si>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</si>
  <si>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</si>
  <si>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</si>
  <si>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</si>
  <si>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</si>
  <si>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</si>
  <si>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</si>
  <si>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</si>
  <si>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</si>
  <si>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</si>
  <si>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</si>
  <si>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</si>
  <si>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</si>
  <si>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</si>
  <si>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</si>
  <si>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</si>
  <si>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</si>
  <si>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</si>
  <si>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</si>
  <si>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</si>
  <si>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</si>
  <si>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</si>
  <si>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</si>
  <si>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</si>
  <si>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</si>
  <si>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</si>
  <si>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</si>
  <si>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</si>
  <si>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</si>
  <si>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</si>
  <si>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</si>
  <si>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</si>
  <si>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</si>
  <si>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</si>
  <si>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</si>
  <si>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</si>
  <si>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</si>
  <si>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</si>
  <si>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</si>
  <si>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</si>
  <si>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</si>
  <si>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</si>
  <si>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</si>
  <si>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</si>
  <si>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</si>
  <si>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</si>
  <si>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</si>
  <si>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</si>
  <si>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</si>
  <si>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</si>
  <si>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</si>
  <si>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</si>
  <si>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</si>
  <si>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</si>
  <si>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</si>
  <si>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</si>
  <si>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</si>
  <si>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</si>
  <si>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</si>
  <si>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</si>
  <si>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</si>
  <si>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</si>
  <si>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</si>
  <si>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</si>
  <si>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</si>
  <si>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</si>
  <si>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</si>
  <si>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</si>
  <si>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</si>
  <si>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</si>
  <si>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</si>
  <si>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</si>
  <si>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</si>
  <si>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</si>
  <si>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</si>
  <si>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</si>
  <si>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</si>
  <si>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</si>
  <si>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</si>
  <si>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</si>
  <si>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</si>
  <si>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</si>
  <si>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</si>
  <si>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</si>
  <si>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</si>
  <si>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</si>
  <si>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</si>
  <si>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</si>
  <si>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</si>
  <si>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</si>
  <si>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</si>
  <si>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</si>
  <si>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</si>
  <si>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</si>
  <si>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</si>
  <si>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</si>
  <si>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</si>
  <si>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</si>
  <si>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</si>
  <si>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</si>
  <si>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</si>
  <si>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</si>
  <si>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</si>
  <si>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</si>
  <si>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</si>
  <si>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</si>
  <si>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</si>
  <si>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</si>
  <si>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</si>
  <si>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</si>
  <si>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</si>
  <si>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</si>
  <si>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</si>
  <si>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</si>
  <si>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</si>
  <si>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</si>
  <si>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</si>
  <si>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</si>
  <si>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</si>
  <si>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</si>
  <si>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</si>
  <si>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</si>
  <si>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</si>
  <si>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</si>
  <si>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</si>
  <si>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</si>
  <si>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</si>
  <si>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</si>
  <si>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</si>
  <si>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</si>
  <si>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</si>
  <si>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</si>
  <si>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</si>
  <si>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</si>
  <si>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</si>
  <si>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</si>
  <si>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</si>
  <si>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</si>
  <si>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</si>
  <si>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</si>
  <si>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</si>
  <si>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</si>
  <si>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</si>
  <si>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</si>
  <si>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</si>
  <si>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</si>
  <si>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</si>
  <si>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</si>
  <si>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</si>
  <si>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</si>
  <si>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</si>
  <si>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</si>
  <si>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</si>
  <si>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</si>
  <si>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</si>
  <si>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</si>
  <si>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</si>
  <si>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</si>
  <si>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</si>
  <si>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</si>
  <si>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</si>
  <si>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</si>
  <si>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</si>
  <si>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</si>
  <si>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</si>
  <si>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</si>
  <si>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</si>
  <si>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</si>
  <si>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</si>
  <si>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</si>
  <si>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</si>
  <si>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</si>
  <si>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</si>
  <si>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</si>
  <si>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</si>
  <si>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</si>
  <si>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</si>
  <si>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</si>
  <si>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</si>
  <si>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</si>
  <si>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</si>
  <si>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</si>
  <si>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</si>
  <si>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</si>
  <si>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</si>
  <si>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</si>
  <si>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</si>
  <si>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</si>
  <si>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</si>
  <si>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</si>
  <si>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</si>
  <si>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</si>
  <si>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</si>
  <si>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</si>
  <si>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</si>
  <si>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</si>
  <si>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</si>
  <si>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</si>
  <si>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</si>
  <si>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</si>
  <si>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</si>
  <si>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</si>
  <si>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</si>
  <si>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</si>
  <si>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</si>
  <si>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</si>
  <si>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</si>
  <si>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</si>
  <si>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</si>
  <si>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</si>
  <si>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</si>
  <si>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</si>
  <si>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</si>
  <si>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</si>
  <si>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</si>
  <si>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</si>
  <si>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</si>
  <si>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</si>
  <si>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</si>
  <si>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</si>
  <si>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</si>
  <si>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</si>
  <si>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</si>
  <si>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</si>
  <si>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</si>
  <si>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</si>
  <si>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</si>
  <si>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</si>
  <si>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</si>
  <si>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</si>
  <si>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</si>
  <si>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</si>
  <si>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</si>
  <si>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</si>
  <si>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</si>
  <si>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</si>
  <si>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</si>
  <si>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</si>
  <si>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</si>
  <si>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</si>
  <si>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</si>
  <si>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</si>
  <si>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</si>
  <si>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</si>
  <si>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</si>
  <si>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</si>
  <si>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</si>
  <si>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</si>
  <si>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</si>
  <si>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</si>
  <si>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</si>
  <si>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</si>
  <si>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</si>
  <si>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</si>
  <si>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</si>
  <si>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</si>
  <si>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</si>
  <si>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</si>
  <si>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</si>
  <si>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</si>
  <si>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</si>
  <si>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</si>
  <si>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</si>
  <si>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</si>
  <si>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</si>
  <si>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</si>
  <si>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</si>
  <si>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</si>
  <si>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</si>
  <si>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</si>
  <si>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</si>
  <si>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</si>
  <si>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</si>
  <si>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</si>
  <si>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</si>
  <si>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</si>
  <si>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</si>
  <si>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</si>
  <si>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</si>
  <si>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</si>
  <si>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</si>
  <si>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</si>
  <si>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</si>
  <si>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</si>
  <si>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</si>
  <si>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</si>
  <si>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</si>
  <si>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</si>
  <si>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</si>
  <si>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</si>
  <si>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</si>
  <si>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</si>
  <si>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</si>
  <si>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</si>
  <si>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</si>
  <si>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</si>
  <si>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</si>
  <si>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</si>
  <si>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</si>
  <si>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</si>
  <si>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</si>
  <si>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</si>
  <si>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</si>
  <si>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</si>
  <si>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</si>
  <si>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</si>
  <si>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</si>
  <si>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</si>
  <si>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</si>
  <si>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</si>
  <si>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</si>
  <si>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</si>
  <si>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</si>
  <si>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</si>
  <si>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</si>
  <si>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</si>
  <si>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</si>
  <si>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</si>
  <si>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</si>
  <si>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</si>
  <si>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</si>
  <si>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</si>
  <si>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</si>
  <si>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</si>
  <si>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</si>
  <si>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</si>
  <si>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</si>
  <si>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</si>
  <si>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</si>
  <si>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</si>
  <si>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</si>
  <si>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</si>
  <si>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</si>
  <si>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</si>
  <si>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</si>
  <si>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</si>
  <si>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</si>
  <si>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</si>
  <si>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</si>
  <si>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</si>
  <si>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</si>
  <si>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</si>
  <si>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</si>
  <si>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</si>
  <si>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</si>
  <si>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</si>
  <si>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</si>
  <si>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</si>
  <si>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</si>
  <si>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</si>
  <si>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</si>
  <si>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</si>
  <si>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</si>
  <si>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</si>
  <si>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</si>
  <si>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</si>
  <si>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</si>
  <si>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</si>
  <si>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</si>
  <si>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</si>
  <si>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</si>
  <si>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</si>
  <si>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</si>
  <si>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</si>
  <si>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</si>
  <si>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</si>
  <si>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</si>
  <si>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</si>
  <si>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</si>
  <si>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</si>
  <si>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</si>
  <si>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</si>
  <si>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</si>
  <si>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</si>
  <si>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</si>
  <si>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</si>
  <si>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</si>
  <si>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</si>
  <si>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</si>
  <si>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</si>
  <si>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</si>
  <si>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</si>
  <si>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</si>
  <si>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</si>
  <si>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</si>
  <si>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</si>
  <si>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</si>
  <si>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</si>
  <si>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</si>
  <si>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</si>
  <si>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</si>
  <si>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</si>
  <si>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</si>
  <si>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</si>
  <si>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</si>
  <si>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</si>
  <si>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</si>
  <si>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</si>
  <si>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</si>
  <si>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</si>
  <si>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</si>
  <si>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</si>
  <si>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</si>
  <si>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</si>
  <si>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</si>
  <si>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</si>
  <si>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</si>
  <si>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</si>
  <si>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</si>
  <si>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</si>
  <si>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</si>
  <si>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</si>
  <si>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</si>
  <si>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</si>
  <si>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</si>
  <si>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</si>
  <si>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</si>
  <si>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</si>
  <si>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</si>
  <si>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</si>
  <si>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</si>
  <si>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</si>
  <si>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</si>
  <si>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</si>
  <si>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</si>
  <si>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</si>
  <si>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</si>
  <si>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</si>
  <si>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</si>
  <si>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</si>
  <si>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</si>
  <si>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</si>
  <si>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</si>
  <si>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</si>
  <si>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</si>
  <si>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</si>
  <si>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</si>
  <si>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</si>
  <si>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</si>
  <si>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</si>
  <si>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</si>
  <si>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</si>
  <si>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</si>
  <si>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</si>
  <si>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</si>
  <si>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</si>
  <si>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</si>
  <si>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</si>
  <si>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</si>
  <si>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</si>
  <si>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</si>
  <si>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</si>
  <si>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</si>
  <si>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</si>
  <si>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</si>
  <si>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</si>
  <si>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</si>
  <si>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</si>
  <si>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</si>
  <si>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</si>
  <si>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</si>
  <si>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</si>
  <si>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</si>
  <si>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</si>
  <si>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</si>
  <si>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</si>
  <si>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</si>
  <si>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</si>
  <si>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</si>
  <si>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</si>
  <si>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</si>
  <si>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</si>
  <si>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</si>
  <si>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</si>
  <si>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</si>
  <si>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</si>
  <si>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</si>
  <si>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</si>
  <si>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</si>
  <si>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</si>
  <si>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</si>
  <si>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</si>
  <si>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</si>
  <si>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</si>
  <si>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</si>
  <si>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</si>
  <si>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</si>
  <si>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</si>
  <si>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</si>
  <si>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</si>
  <si>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</si>
  <si>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</si>
  <si>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</si>
  <si>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</si>
  <si>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</si>
  <si>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</si>
  <si>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</si>
  <si>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</si>
  <si>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</si>
  <si>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</si>
  <si>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</si>
  <si>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</si>
  <si>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</si>
  <si>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</si>
  <si>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</si>
  <si>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</si>
  <si>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</si>
  <si>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</si>
  <si>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</si>
  <si>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</si>
  <si>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</si>
  <si>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</si>
  <si>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</si>
  <si>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</si>
  <si>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</si>
  <si>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</si>
  <si>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</si>
  <si>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</si>
  <si>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</si>
  <si>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</si>
  <si>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</si>
  <si>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</si>
  <si>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</si>
  <si>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</si>
  <si>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</si>
  <si>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</si>
  <si>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</si>
  <si>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</si>
  <si>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</si>
  <si>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</si>
  <si>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</si>
  <si>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</si>
  <si>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</si>
  <si>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</si>
  <si>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</si>
  <si>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</si>
  <si>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</si>
  <si>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</si>
  <si>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</si>
  <si>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</si>
  <si>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</si>
  <si>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</si>
  <si>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</si>
  <si>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</si>
  <si>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</si>
  <si>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</si>
  <si>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</si>
  <si>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</si>
  <si>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</si>
  <si>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</si>
  <si>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</si>
  <si>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</si>
  <si>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</si>
  <si>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</si>
  <si>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</si>
  <si>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</si>
  <si>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</si>
  <si>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</si>
  <si>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</si>
  <si>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</si>
  <si>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</si>
  <si>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</si>
  <si>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</si>
  <si>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</si>
  <si>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</si>
  <si>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</si>
  <si>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</si>
  <si>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</si>
  <si>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</si>
  <si>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</si>
  <si>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</si>
  <si>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</si>
  <si>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</si>
  <si>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</si>
  <si>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</si>
  <si>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</si>
  <si>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</si>
  <si>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</si>
  <si>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</si>
  <si>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</si>
  <si>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</si>
  <si>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</si>
  <si>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</si>
  <si>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</si>
  <si>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</si>
  <si>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</si>
  <si>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</si>
  <si>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</si>
  <si>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</si>
  <si>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</si>
  <si>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</si>
  <si>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</si>
  <si>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</si>
  <si>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</si>
  <si>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</si>
  <si>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</si>
  <si>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</si>
  <si>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</si>
  <si>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</si>
  <si>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</si>
  <si>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</si>
  <si>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</si>
  <si>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</si>
  <si>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</si>
  <si>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</si>
  <si>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</si>
  <si>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</si>
  <si>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</si>
  <si>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</si>
  <si>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</si>
  <si>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</si>
  <si>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</si>
  <si>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</si>
  <si>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</si>
  <si>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</si>
  <si>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</si>
  <si>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</si>
  <si>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</si>
  <si>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</si>
  <si>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</si>
  <si>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</si>
  <si>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</si>
  <si>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</si>
  <si>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</si>
  <si>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</si>
  <si>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</si>
  <si>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</si>
  <si>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</si>
  <si>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</si>
  <si>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</si>
  <si>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</si>
  <si>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</si>
  <si>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</si>
  <si>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</si>
  <si>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</si>
  <si>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</si>
  <si>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</si>
  <si>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</si>
  <si>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</si>
  <si>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</si>
  <si>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</si>
  <si>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</si>
  <si>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</si>
  <si>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</si>
  <si>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</si>
  <si>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</si>
  <si>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</si>
  <si>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</si>
  <si>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</si>
  <si>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</si>
  <si>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</si>
  <si>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</si>
  <si>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</si>
  <si>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</si>
  <si>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</si>
  <si>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</si>
  <si>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</si>
  <si>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</si>
  <si>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</si>
  <si>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</si>
  <si>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</si>
  <si>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</si>
  <si>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</si>
  <si>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</si>
  <si>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</si>
  <si>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</si>
  <si>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</si>
  <si>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</si>
  <si>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</si>
  <si>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</si>
  <si>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</si>
  <si>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</si>
  <si>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</si>
  <si>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</si>
  <si>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</si>
  <si>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</si>
  <si>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</si>
  <si>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</si>
  <si>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</si>
  <si>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</si>
  <si>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</si>
  <si>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</si>
  <si>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</si>
  <si>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</si>
  <si>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</si>
  <si>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</si>
  <si>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</si>
  <si>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</si>
  <si>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</si>
  <si>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</si>
  <si>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</si>
  <si>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</si>
  <si>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</si>
  <si>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</si>
  <si>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</si>
  <si>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</si>
  <si>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</si>
  <si>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</si>
  <si>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</si>
  <si>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</si>
  <si>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</si>
  <si>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</si>
  <si>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</si>
  <si>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</si>
  <si>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</si>
  <si>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</si>
  <si>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</si>
  <si>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</si>
  <si>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</si>
  <si>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</si>
  <si>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</si>
  <si>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</si>
  <si>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</si>
  <si>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</si>
  <si>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</si>
  <si>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</si>
  <si>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</si>
  <si>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</si>
  <si>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</si>
  <si>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</si>
  <si>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</si>
  <si>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</si>
  <si>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</si>
  <si>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</si>
  <si>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</si>
  <si>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</si>
  <si>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</si>
  <si>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</si>
  <si>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</si>
  <si>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</si>
  <si>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</si>
  <si>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</si>
  <si>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</si>
  <si>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</si>
  <si>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</si>
  <si>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</si>
  <si>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</si>
  <si>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</si>
  <si>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</si>
  <si>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</si>
  <si>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</si>
  <si>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</si>
  <si>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</si>
  <si>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</si>
  <si>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</si>
  <si>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</si>
  <si>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</si>
  <si>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</si>
  <si>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</si>
  <si>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</si>
  <si>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</si>
  <si>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</si>
  <si>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</si>
  <si>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</si>
  <si>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</si>
  <si>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</si>
  <si>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</si>
  <si>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</si>
  <si>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</si>
  <si>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</si>
  <si>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</si>
  <si>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</si>
  <si>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</si>
  <si>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</si>
  <si>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</si>
  <si>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</si>
  <si>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</si>
  <si>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</si>
  <si>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</si>
  <si>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</si>
  <si>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</si>
  <si>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</si>
  <si>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</si>
  <si>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</si>
  <si>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</si>
  <si>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</si>
  <si>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</si>
  <si>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</si>
  <si>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</si>
  <si>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</si>
  <si>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</si>
  <si>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</si>
  <si>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</si>
  <si>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</si>
  <si>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</si>
  <si>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</si>
  <si>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</si>
  <si>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</si>
  <si>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</si>
  <si>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</si>
  <si>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</si>
  <si>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</si>
  <si>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</si>
  <si>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</si>
  <si>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</si>
  <si>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</si>
  <si>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</si>
  <si>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</si>
  <si>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</si>
  <si>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</si>
  <si>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</si>
  <si>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</si>
  <si>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</si>
  <si>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</si>
  <si>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</si>
  <si>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</si>
  <si>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</si>
  <si>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</si>
  <si>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</si>
  <si>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</si>
  <si>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</si>
  <si>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</si>
  <si>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</si>
  <si>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</si>
  <si>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</si>
  <si>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</si>
  <si>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</si>
  <si>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</si>
  <si>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</si>
  <si>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</si>
  <si>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</si>
  <si>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</si>
  <si>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</si>
  <si>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</si>
  <si>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</si>
  <si>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</si>
  <si>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</si>
  <si>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</si>
  <si>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</si>
  <si>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</si>
  <si>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</si>
  <si>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</si>
  <si>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</si>
  <si>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</si>
  <si>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</si>
  <si>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</si>
  <si>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</si>
  <si>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</si>
  <si>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</si>
  <si>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</si>
  <si>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</si>
  <si>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</si>
  <si>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</si>
  <si>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</si>
  <si>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</si>
  <si>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</si>
  <si>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</si>
  <si>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</si>
  <si>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</si>
  <si>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</si>
  <si>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</si>
  <si>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</si>
  <si>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</si>
  <si>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</si>
  <si>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</si>
  <si>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</si>
  <si>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</si>
  <si>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</si>
  <si>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</si>
  <si>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</si>
  <si>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</si>
  <si>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</si>
  <si>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</si>
  <si>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</si>
  <si>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</si>
  <si>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</si>
  <si>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</si>
  <si>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</si>
  <si>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</si>
  <si>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</si>
  <si>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</si>
  <si>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</si>
  <si>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</si>
  <si>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</si>
  <si>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</si>
  <si>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</si>
  <si>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</si>
  <si>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</si>
  <si>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</si>
  <si>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</si>
  <si>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</si>
  <si>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</si>
  <si>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</si>
  <si>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</si>
  <si>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</si>
  <si>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</si>
  <si>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</si>
  <si>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</si>
  <si>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</si>
  <si>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</si>
  <si>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</si>
  <si>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</si>
  <si>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</si>
  <si>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</si>
  <si>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</si>
  <si>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</si>
  <si>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</si>
  <si>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</si>
  <si>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</si>
  <si>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</si>
  <si>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</si>
  <si>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</si>
  <si>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</si>
  <si>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</si>
  <si>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</si>
  <si>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</si>
  <si>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</si>
  <si>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</si>
  <si>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</si>
  <si>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</si>
  <si>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</si>
  <si>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</si>
  <si>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</si>
  <si>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</si>
  <si>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</si>
  <si>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</si>
  <si>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</si>
  <si>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</si>
  <si>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</si>
  <si>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</si>
  <si>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</si>
  <si>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</si>
  <si>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</si>
  <si>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</si>
  <si>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</si>
  <si>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</si>
  <si>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</si>
  <si>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</si>
  <si>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</si>
  <si>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</si>
  <si>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</si>
  <si>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</si>
  <si>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</si>
  <si>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</si>
  <si>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</si>
  <si>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</si>
  <si>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</si>
  <si>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</si>
  <si>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</si>
  <si>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</si>
  <si>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</si>
  <si>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</si>
  <si>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</si>
  <si>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</si>
  <si>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</si>
  <si>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</si>
  <si>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</si>
  <si>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</si>
  <si>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</si>
  <si>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</si>
  <si>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</si>
  <si>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</si>
  <si>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</si>
  <si>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</si>
  <si>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</si>
  <si>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</si>
  <si>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</si>
  <si>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</si>
  <si>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</si>
  <si>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</si>
  <si>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</si>
  <si>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</si>
  <si>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</si>
  <si>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</si>
  <si>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</si>
  <si>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</si>
  <si>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</si>
  <si>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</si>
  <si>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</si>
  <si>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</si>
  <si>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</si>
  <si>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</si>
  <si>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</si>
  <si>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</si>
  <si>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</si>
  <si>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</si>
  <si>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</si>
  <si>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</si>
  <si>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</si>
  <si>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</si>
  <si>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</si>
  <si>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</si>
  <si>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</si>
  <si>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</si>
  <si>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</si>
  <si>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</si>
  <si>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</si>
  <si>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</si>
  <si>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</si>
  <si>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</si>
  <si>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</si>
  <si>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</si>
  <si>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</si>
  <si>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</si>
  <si>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</si>
  <si>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</si>
  <si>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</si>
  <si>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</si>
  <si>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</si>
  <si>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</si>
  <si>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</si>
  <si>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</si>
  <si>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</si>
  <si>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</si>
  <si>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</si>
  <si>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</si>
  <si>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</si>
  <si>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</si>
  <si>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</si>
  <si>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</si>
  <si>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</si>
  <si>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</si>
  <si>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</si>
  <si>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</si>
  <si>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</si>
  <si>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</si>
  <si>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</si>
  <si>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</si>
  <si>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</si>
  <si>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</si>
  <si>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</si>
  <si>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</si>
  <si>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</si>
  <si>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</si>
  <si>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</si>
  <si>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</si>
  <si>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</si>
  <si>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</si>
  <si>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</si>
  <si>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</si>
  <si>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</si>
  <si>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</si>
  <si>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</si>
  <si>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</si>
  <si>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</si>
  <si>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</si>
  <si>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</si>
  <si>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</si>
  <si>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</si>
  <si>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</si>
  <si>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</si>
  <si>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</si>
  <si>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</si>
  <si>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</si>
  <si>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</si>
  <si>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</si>
  <si>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</si>
  <si>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</si>
  <si>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</si>
  <si>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</si>
  <si>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</si>
  <si>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</si>
  <si>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</si>
  <si>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</si>
  <si>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</si>
  <si>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</si>
  <si>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</si>
  <si>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</si>
  <si>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</si>
  <si>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</si>
  <si>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</si>
  <si>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</si>
  <si>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</si>
  <si>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</si>
  <si>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</si>
  <si>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</si>
  <si>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</si>
  <si>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</si>
  <si>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</si>
  <si>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</si>
  <si>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</si>
  <si>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</si>
  <si>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</si>
  <si>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</si>
  <si>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</si>
  <si>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</si>
  <si>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</si>
  <si>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</si>
  <si>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</si>
  <si>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</si>
  <si>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</si>
  <si>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</si>
  <si>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</si>
  <si>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</si>
  <si>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</si>
  <si>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</si>
  <si>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</si>
  <si>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</si>
  <si>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</si>
  <si>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</si>
  <si>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</si>
  <si>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</si>
  <si>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</si>
  <si>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</si>
  <si>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</si>
  <si>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</si>
  <si>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</si>
  <si>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</si>
  <si>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</si>
  <si>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</si>
  <si>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</si>
  <si>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</si>
  <si>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</si>
  <si>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</si>
  <si>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</si>
  <si>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</si>
  <si>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</si>
  <si>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</si>
  <si>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</si>
  <si>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</si>
  <si>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</si>
  <si>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</si>
  <si>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</si>
  <si>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</si>
  <si>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</si>
  <si>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</si>
  <si>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</si>
  <si>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</si>
  <si>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</si>
  <si>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</si>
  <si>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</si>
  <si>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</si>
  <si>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</si>
  <si>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</si>
  <si>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</si>
  <si>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</si>
  <si>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</si>
  <si>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</si>
  <si>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</si>
  <si>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</si>
  <si>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</si>
  <si>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</si>
  <si>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</si>
  <si>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</si>
  <si>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</si>
  <si>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</si>
  <si>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</si>
  <si>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</si>
  <si>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</si>
  <si>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</si>
  <si>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</si>
  <si>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</si>
  <si>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</si>
  <si>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</si>
  <si>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</si>
  <si>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</si>
  <si>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</si>
  <si>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</si>
  <si>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</si>
  <si>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</si>
  <si>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</si>
  <si>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</si>
  <si>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</si>
  <si>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</si>
  <si>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</si>
  <si>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</si>
  <si>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</si>
  <si>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</si>
  <si>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</si>
  <si>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</si>
  <si>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</si>
  <si>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</si>
  <si>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</si>
  <si>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</si>
  <si>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</si>
  <si>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</si>
  <si>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</si>
  <si>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</si>
  <si>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</si>
  <si>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</si>
  <si>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</si>
  <si>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</si>
  <si>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</si>
  <si>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</si>
  <si>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</si>
  <si>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</si>
  <si>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</si>
  <si>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</si>
  <si>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</si>
  <si>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</si>
  <si>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</si>
  <si>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</si>
  <si>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</si>
  <si>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</si>
  <si>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</si>
  <si>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</si>
  <si>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</si>
  <si>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</si>
  <si>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</si>
  <si>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</si>
  <si>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</si>
  <si>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</si>
  <si>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</si>
  <si>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</si>
  <si>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</si>
  <si>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</si>
  <si>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</si>
  <si>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</si>
  <si>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</si>
  <si>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</si>
  <si>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</si>
  <si>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</si>
  <si>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</si>
  <si>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</si>
  <si>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</si>
  <si>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</si>
  <si>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</si>
  <si>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</si>
  <si>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</si>
  <si>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</si>
  <si>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</si>
  <si>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</si>
  <si>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</si>
  <si>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</si>
  <si>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</si>
  <si>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</si>
  <si>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</si>
  <si>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</si>
  <si>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</si>
  <si>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</si>
  <si>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</si>
  <si>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</si>
  <si>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</si>
  <si>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</si>
  <si>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</si>
  <si>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</si>
  <si>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</si>
  <si>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</si>
  <si>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</si>
  <si>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</si>
  <si>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</si>
  <si>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</si>
  <si>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</si>
  <si>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</si>
  <si>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</si>
  <si>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</si>
  <si>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</si>
  <si>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</si>
  <si>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</si>
  <si>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</si>
  <si>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</si>
  <si>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</si>
  <si>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</si>
  <si>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</si>
  <si>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</si>
  <si>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</si>
  <si>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</si>
  <si>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</si>
  <si>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</si>
  <si>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</si>
  <si>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</si>
  <si>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</si>
  <si>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</si>
  <si>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</si>
  <si>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</si>
  <si>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</si>
  <si>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</si>
  <si>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</si>
  <si>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</si>
  <si>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</si>
  <si>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</si>
  <si>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</si>
  <si>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</si>
  <si>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</si>
  <si>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</si>
  <si>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</si>
  <si>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</si>
  <si>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</si>
  <si>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</si>
  <si>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</si>
  <si>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</si>
  <si>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</si>
  <si>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</si>
  <si>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</si>
  <si>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</si>
  <si>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</si>
  <si>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</si>
  <si>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</si>
  <si>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</si>
  <si>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</si>
  <si>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</si>
  <si>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</si>
  <si>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</si>
  <si>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</si>
  <si>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</si>
  <si>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</si>
  <si>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</si>
  <si>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</si>
  <si>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</si>
  <si>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</si>
  <si>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</si>
  <si>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</si>
  <si>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</si>
  <si>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</si>
  <si>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</si>
  <si>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</si>
  <si>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</si>
  <si>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</si>
  <si>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</si>
  <si>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</si>
  <si>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</si>
  <si>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</si>
  <si>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</si>
  <si>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</si>
  <si>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</si>
  <si>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</si>
  <si>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</si>
  <si>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</si>
  <si>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</si>
  <si>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</si>
  <si>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</si>
  <si>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</si>
  <si>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</si>
  <si>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</si>
  <si>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</si>
  <si>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</si>
  <si>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</si>
  <si>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</si>
  <si>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</si>
  <si>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</si>
  <si>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</si>
  <si>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</si>
  <si>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</si>
  <si>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</si>
  <si>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</si>
  <si>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</si>
  <si>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</si>
  <si>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</si>
  <si>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</si>
  <si>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</si>
  <si>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</si>
  <si>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</si>
  <si>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</si>
  <si>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</si>
  <si>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</si>
  <si>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</si>
  <si>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</si>
  <si>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</si>
  <si>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</si>
  <si>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</si>
  <si>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</si>
  <si>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</si>
  <si>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</si>
  <si>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</si>
  <si>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</si>
  <si>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</si>
  <si>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</si>
  <si>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</si>
  <si>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</si>
  <si>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</si>
  <si>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</si>
  <si>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</si>
  <si>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</si>
  <si>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</si>
  <si>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</si>
  <si>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</si>
  <si>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</si>
  <si>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</si>
  <si>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</si>
  <si>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</si>
  <si>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</si>
  <si>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</si>
  <si>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</si>
  <si>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</si>
  <si>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</si>
  <si>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</si>
  <si>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</si>
  <si>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</si>
  <si>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</si>
  <si>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</si>
  <si>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</si>
  <si>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</si>
  <si>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</si>
  <si>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</si>
  <si>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</si>
  <si>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</si>
  <si>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</si>
  <si>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</si>
  <si>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</si>
  <si>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</si>
  <si>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</si>
  <si>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</si>
  <si>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</si>
  <si>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</si>
  <si>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</si>
  <si>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</si>
  <si>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</si>
  <si>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</si>
  <si>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</si>
  <si>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</si>
  <si>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</si>
  <si>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</si>
  <si>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</si>
  <si>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</si>
  <si>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</si>
  <si>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</si>
  <si>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</si>
  <si>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</si>
  <si>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</si>
  <si>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</si>
  <si>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</si>
  <si>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</si>
  <si>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</si>
  <si>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</si>
  <si>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</si>
  <si>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</si>
  <si>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</si>
  <si>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</si>
  <si>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</si>
  <si>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</si>
  <si>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</si>
  <si>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</si>
  <si>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</si>
  <si>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</si>
  <si>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</si>
  <si>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</si>
  <si>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</si>
  <si>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</si>
  <si>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</si>
  <si>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</si>
  <si>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</si>
  <si>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</si>
  <si>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</si>
  <si>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</si>
  <si>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</si>
  <si>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</si>
  <si>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</si>
  <si>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</si>
  <si>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</si>
  <si>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</si>
  <si>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</si>
  <si>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</si>
  <si>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</si>
  <si>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</si>
  <si>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</si>
  <si>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</si>
  <si>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</si>
  <si>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</si>
  <si>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</si>
  <si>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</si>
  <si>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</si>
  <si>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</si>
  <si>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</si>
  <si>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</si>
  <si>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</si>
  <si>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</si>
  <si>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</si>
  <si>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</si>
  <si>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</si>
  <si>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</si>
  <si>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</si>
  <si>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</si>
  <si>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</si>
  <si>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</si>
  <si>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</si>
  <si>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</si>
  <si>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</si>
  <si>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</si>
  <si>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</si>
  <si>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</si>
  <si>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</si>
  <si>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</si>
  <si>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</si>
  <si>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</si>
  <si>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</si>
  <si>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</si>
  <si>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</si>
  <si>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</si>
  <si>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</si>
  <si>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</si>
  <si>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</si>
  <si>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</si>
  <si>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</si>
  <si>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</si>
  <si>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</si>
  <si>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</si>
  <si>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</si>
  <si>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</si>
  <si>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</si>
  <si>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</si>
  <si>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</si>
  <si>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</si>
  <si>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</si>
  <si>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</si>
  <si>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</si>
  <si>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</si>
  <si>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</si>
  <si>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</si>
  <si>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</si>
  <si>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</si>
  <si>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</si>
  <si>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</si>
  <si>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</si>
  <si>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</si>
  <si>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</si>
  <si>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</si>
  <si>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</si>
  <si>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</si>
  <si>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</si>
  <si>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</si>
  <si>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</si>
  <si>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</si>
  <si>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</si>
  <si>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</si>
  <si>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</si>
  <si>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</si>
  <si>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</si>
  <si>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</si>
  <si>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</si>
  <si>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</si>
  <si>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</si>
  <si>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</si>
  <si>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</si>
  <si>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</si>
  <si>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</si>
  <si>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</si>
  <si>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</si>
  <si>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</si>
  <si>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</si>
  <si>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</si>
  <si>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</si>
  <si>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</si>
  <si>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</si>
  <si>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</si>
  <si>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</si>
  <si>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</si>
  <si>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</si>
  <si>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</si>
  <si>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</si>
  <si>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</si>
  <si>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</si>
  <si>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</si>
  <si>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</si>
  <si>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</si>
  <si>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</si>
  <si>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</si>
  <si>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</si>
  <si>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</si>
  <si>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</si>
  <si>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</si>
  <si>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</si>
  <si>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</si>
  <si>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</si>
  <si>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</si>
  <si>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</si>
  <si>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</si>
  <si>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</si>
  <si>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</si>
  <si>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</si>
  <si>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</si>
  <si>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</si>
  <si>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</si>
  <si>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</si>
  <si>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</si>
  <si>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</si>
  <si>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</si>
  <si>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</si>
  <si>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</si>
  <si>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</si>
  <si>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</si>
  <si>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</si>
  <si>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</si>
  <si>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</si>
  <si>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</si>
  <si>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</si>
  <si>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</si>
  <si>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</si>
  <si>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</si>
  <si>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</si>
  <si>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</si>
  <si>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</si>
  <si>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</si>
  <si>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</si>
  <si>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</si>
  <si>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</si>
  <si>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</si>
  <si>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</si>
  <si>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</si>
  <si>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</si>
  <si>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</si>
  <si>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</si>
  <si>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</si>
  <si>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</si>
  <si>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</si>
  <si>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</si>
  <si>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</si>
  <si>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</si>
  <si>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</si>
  <si>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</si>
  <si>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</si>
  <si>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</si>
  <si>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</si>
  <si>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</si>
  <si>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</si>
  <si>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</si>
  <si>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</si>
  <si>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</si>
  <si>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</si>
  <si>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</si>
  <si>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</si>
  <si>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</si>
  <si>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</si>
  <si>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</si>
  <si>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</si>
  <si>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</si>
  <si>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</si>
  <si>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</si>
  <si>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</si>
  <si>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</si>
  <si>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</si>
  <si>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</si>
  <si>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</si>
  <si>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</si>
  <si>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</si>
  <si>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</si>
  <si>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</si>
  <si>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</si>
  <si>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</si>
  <si>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</si>
  <si>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</si>
  <si>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</si>
  <si>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</si>
  <si>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</si>
  <si>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</si>
  <si>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</si>
  <si>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</si>
  <si>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</si>
  <si>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</si>
  <si>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</si>
  <si>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</si>
  <si>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</si>
  <si>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</si>
  <si>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</si>
  <si>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</si>
  <si>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</si>
  <si>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</si>
  <si>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</si>
  <si>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</si>
  <si>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</si>
  <si>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</si>
  <si>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</si>
  <si>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</si>
  <si>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</si>
  <si>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</si>
  <si>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</si>
  <si>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</si>
  <si>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</si>
  <si>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</si>
  <si>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</si>
  <si>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</si>
  <si>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</si>
  <si>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</si>
  <si>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</si>
  <si>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</si>
  <si>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</si>
  <si>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</si>
  <si>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</si>
  <si>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</si>
  <si>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</si>
  <si>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</si>
  <si>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</si>
  <si>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</si>
  <si>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</si>
  <si>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</si>
  <si>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</si>
  <si>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</si>
  <si>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</si>
  <si>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</si>
  <si>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</si>
  <si>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</si>
  <si>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</si>
  <si>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</si>
  <si>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</si>
  <si>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</si>
  <si>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</si>
  <si>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</si>
  <si>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</si>
  <si>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</si>
  <si>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</si>
  <si>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</si>
  <si>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</si>
  <si>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</si>
  <si>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</si>
  <si>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</si>
  <si>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</si>
  <si>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</si>
  <si>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</si>
  <si>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</si>
  <si>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</si>
  <si>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</si>
  <si>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</si>
  <si>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</si>
  <si>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</si>
  <si>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</si>
  <si>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</si>
  <si>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</si>
  <si>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</si>
  <si>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</si>
  <si>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</si>
  <si>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</si>
  <si>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</si>
  <si>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</si>
  <si>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</si>
  <si>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</si>
  <si>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</si>
  <si>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</si>
  <si>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</si>
  <si>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</si>
  <si>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</si>
  <si>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</si>
  <si>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</si>
  <si>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</si>
  <si>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</si>
  <si>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</si>
  <si>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</si>
  <si>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</si>
  <si>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</si>
  <si>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</si>
  <si>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</si>
  <si>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</si>
  <si>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</si>
  <si>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</si>
  <si>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</si>
  <si>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</si>
  <si>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</si>
  <si>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</si>
  <si>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</si>
  <si>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</si>
  <si>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</si>
  <si>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</si>
  <si>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</si>
  <si>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</si>
  <si>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</si>
  <si>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</si>
  <si>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</si>
  <si>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</si>
  <si>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</si>
  <si>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</si>
  <si>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</si>
  <si>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</si>
  <si>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</si>
  <si>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</si>
  <si>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</si>
  <si>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</si>
  <si>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</si>
  <si>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</si>
  <si>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</si>
  <si>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</si>
  <si>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</si>
  <si>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</si>
  <si>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</si>
  <si>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</si>
  <si>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</si>
  <si>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</si>
  <si>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</si>
  <si>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</si>
  <si>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</si>
  <si>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</si>
  <si>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</si>
  <si>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</si>
  <si>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</si>
  <si>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</si>
  <si>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</si>
  <si>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</si>
  <si>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</si>
  <si>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</si>
  <si>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</si>
  <si>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</si>
  <si>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</si>
  <si>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</si>
  <si>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</si>
  <si>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</si>
  <si>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</si>
  <si>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</si>
  <si>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</si>
  <si>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</si>
  <si>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</si>
  <si>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</si>
  <si>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</si>
  <si>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</si>
  <si>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</si>
  <si>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</si>
  <si>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</si>
  <si>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</si>
  <si>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</si>
  <si>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</si>
  <si>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</si>
  <si>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</si>
  <si>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</si>
  <si>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</si>
  <si>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</si>
  <si>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</si>
  <si>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</si>
  <si>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</si>
  <si>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</si>
  <si>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</si>
  <si>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</si>
  <si>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</si>
  <si>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</si>
  <si>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</si>
  <si>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</si>
  <si>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</si>
  <si>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</si>
  <si>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</si>
  <si>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</si>
  <si>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</si>
  <si>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</si>
  <si>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</si>
  <si>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</si>
  <si>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</si>
  <si>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</si>
  <si>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</si>
  <si>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</si>
  <si>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</si>
  <si>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</si>
  <si>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</si>
  <si>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</si>
  <si>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</si>
  <si>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</si>
  <si>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</si>
  <si>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</si>
  <si>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</si>
  <si>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</si>
  <si>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</si>
  <si>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</si>
  <si>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</si>
  <si>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</si>
  <si>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</si>
  <si>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</si>
  <si>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</si>
  <si>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</si>
  <si>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</si>
  <si>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</si>
  <si>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</si>
  <si>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</si>
  <si>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</si>
  <si>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</si>
  <si>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</si>
  <si>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</si>
  <si>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</si>
  <si>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</si>
  <si>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</si>
  <si>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</si>
  <si>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</si>
  <si>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</si>
  <si>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</si>
  <si>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</si>
  <si>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</si>
  <si>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</si>
  <si>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</si>
  <si>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</si>
  <si>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</si>
  <si>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</si>
  <si>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</si>
  <si>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</si>
  <si>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</si>
  <si>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</si>
  <si>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</si>
  <si>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</si>
  <si>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</si>
  <si>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</si>
  <si>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</si>
  <si>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</si>
  <si>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</si>
  <si>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</si>
  <si>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</si>
  <si>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</si>
  <si>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</si>
  <si>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</si>
  <si>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</si>
  <si>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</si>
  <si>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</si>
  <si>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</si>
  <si>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</si>
  <si>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</si>
  <si>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</si>
  <si>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</si>
  <si>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</si>
  <si>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</si>
  <si>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</si>
  <si>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</si>
  <si>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</si>
  <si>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</si>
  <si>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</si>
  <si>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</si>
  <si>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</si>
  <si>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</si>
  <si>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</si>
  <si>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</si>
  <si>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</si>
  <si>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</si>
  <si>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</si>
  <si>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</si>
  <si>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</si>
  <si>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</si>
  <si>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</si>
  <si>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</si>
  <si>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</si>
  <si>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</si>
  <si>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</si>
  <si>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</si>
  <si>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</si>
  <si>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</si>
  <si>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</si>
  <si>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</si>
  <si>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</si>
  <si>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</si>
  <si>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</si>
  <si>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</si>
  <si>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</si>
  <si>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</si>
  <si>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</si>
  <si>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</si>
  <si>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</si>
  <si>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</si>
  <si>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</si>
  <si>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</si>
  <si>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</si>
  <si>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</si>
  <si>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</si>
  <si>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</si>
  <si>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</si>
  <si>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</si>
  <si>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</si>
  <si>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</si>
  <si>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</si>
  <si>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</si>
  <si>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</si>
  <si>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</si>
  <si>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</si>
  <si>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</si>
  <si>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</si>
  <si>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</si>
  <si>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</si>
  <si>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</si>
  <si>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</si>
  <si>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</si>
  <si>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</si>
  <si>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</si>
  <si>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</si>
  <si>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</si>
  <si>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</si>
  <si>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</si>
  <si>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</si>
  <si>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</si>
  <si>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</si>
  <si>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</si>
  <si>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</si>
  <si>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</si>
  <si>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</si>
  <si>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</si>
  <si>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</si>
  <si>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</si>
  <si>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</si>
  <si>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</si>
  <si>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</si>
  <si>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</si>
  <si>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</si>
  <si>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</si>
  <si>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</si>
  <si>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</si>
  <si>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</si>
  <si>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</si>
  <si>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</si>
  <si>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</si>
  <si>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</si>
  <si>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</si>
  <si>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</si>
  <si>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</si>
  <si>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</si>
  <si>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</si>
  <si>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</si>
  <si>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</si>
  <si>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</si>
  <si>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</si>
  <si>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</si>
  <si>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</si>
  <si>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</si>
  <si>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</si>
  <si>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</si>
  <si>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</si>
  <si>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</si>
  <si>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</si>
  <si>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</si>
  <si>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</si>
  <si>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</si>
  <si>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</si>
  <si>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</si>
  <si>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</si>
  <si>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</si>
  <si>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</si>
  <si>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</si>
  <si>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</si>
  <si>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</si>
  <si>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</si>
  <si>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</si>
  <si>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</si>
  <si>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</si>
  <si>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</si>
  <si>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</si>
  <si>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</si>
  <si>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</si>
  <si>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</si>
  <si>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</si>
  <si>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</si>
  <si>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</si>
  <si>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</si>
  <si>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</si>
  <si>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</si>
  <si>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</si>
  <si>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</si>
  <si>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</si>
  <si>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</si>
  <si>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</si>
  <si>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</si>
  <si>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</si>
  <si>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</si>
  <si>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</si>
  <si>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</si>
  <si>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</si>
  <si>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</si>
  <si>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</si>
  <si>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</si>
  <si>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</si>
  <si>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</si>
  <si>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</si>
  <si>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</si>
  <si>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</si>
  <si>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</si>
  <si>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</si>
  <si>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</si>
  <si>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</si>
  <si>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</si>
  <si>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</si>
  <si>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</si>
  <si>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</si>
  <si>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</si>
  <si>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</si>
  <si>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</si>
  <si>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</si>
  <si>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</si>
  <si>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</si>
  <si>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</si>
  <si>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</si>
  <si>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</si>
  <si>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</si>
  <si>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</si>
  <si>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</si>
  <si>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</si>
  <si>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</si>
  <si>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</si>
  <si>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</si>
  <si>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</si>
  <si>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</si>
  <si>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</si>
  <si>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</si>
  <si>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</si>
  <si>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</si>
  <si>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</si>
  <si>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</si>
  <si>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</si>
  <si>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</si>
  <si>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</si>
  <si>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</si>
  <si>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</si>
  <si>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</si>
  <si>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</si>
  <si>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</si>
  <si>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</si>
  <si>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</si>
  <si>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</si>
  <si>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</si>
  <si>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</si>
  <si>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</si>
  <si>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</si>
  <si>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</si>
  <si>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</si>
  <si>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</si>
  <si>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</si>
  <si>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</si>
  <si>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</si>
  <si>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</si>
  <si>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</si>
  <si>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</si>
  <si>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</si>
  <si>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</si>
  <si>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</si>
  <si>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</si>
  <si>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</si>
  <si>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</si>
  <si>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</si>
  <si>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</si>
  <si>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</si>
  <si>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</si>
  <si>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</si>
  <si>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</si>
  <si>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</si>
  <si>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</si>
  <si>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</si>
  <si>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</si>
  <si>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</si>
  <si>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</si>
  <si>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</si>
  <si>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</si>
  <si>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</si>
  <si>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</si>
  <si>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</si>
  <si>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</si>
  <si>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</si>
  <si>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</si>
  <si>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</si>
  <si>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</si>
  <si>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</si>
  <si>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</si>
  <si>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</si>
  <si>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</si>
  <si>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</si>
  <si>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</si>
  <si>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</si>
  <si>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</si>
  <si>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</si>
  <si>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</si>
  <si>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</si>
  <si>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</si>
  <si>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</si>
  <si>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</si>
  <si>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</si>
  <si>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</si>
  <si>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</si>
  <si>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</si>
  <si>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</si>
  <si>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</si>
  <si>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</si>
  <si>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</si>
  <si>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</si>
  <si>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</si>
  <si>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</si>
  <si>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</si>
  <si>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</si>
  <si>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</si>
  <si>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</si>
  <si>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</si>
  <si>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</si>
  <si>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</si>
  <si>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</si>
  <si>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</si>
  <si>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</si>
  <si>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</si>
  <si>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</si>
  <si>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</si>
  <si>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</si>
  <si>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</si>
  <si>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</si>
  <si>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</si>
  <si>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</si>
  <si>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</si>
  <si>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</si>
  <si>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</si>
  <si>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</si>
  <si>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</si>
  <si>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</si>
  <si>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</si>
  <si>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</si>
  <si>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</si>
  <si>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</si>
  <si>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</si>
  <si>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</si>
  <si>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</si>
  <si>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</si>
  <si>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</si>
  <si>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</si>
  <si>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</si>
  <si>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</si>
  <si>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</si>
  <si>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</si>
  <si>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</si>
  <si>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</si>
  <si>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</si>
  <si>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</si>
  <si>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</si>
  <si>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</si>
  <si>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</si>
  <si>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</si>
  <si>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</si>
  <si>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</si>
  <si>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</si>
  <si>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</si>
  <si>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</si>
  <si>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</si>
  <si>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</si>
  <si>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</si>
  <si>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</si>
  <si>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</si>
  <si>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</si>
  <si>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</si>
  <si>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</si>
  <si>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</si>
  <si>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</si>
  <si>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</si>
  <si>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</si>
  <si>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</si>
  <si>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</si>
  <si>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</si>
  <si>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</si>
  <si>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</si>
  <si>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</si>
  <si>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</si>
  <si>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</si>
  <si>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</si>
  <si>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</si>
  <si>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</si>
  <si>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</si>
  <si>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</si>
  <si>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</si>
  <si>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</si>
  <si>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</si>
  <si>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</si>
  <si>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</si>
  <si>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</si>
  <si>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</si>
  <si>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</si>
  <si>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</si>
  <si>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</si>
  <si>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</si>
  <si>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</si>
  <si>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</si>
  <si>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</si>
  <si>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</si>
  <si>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</si>
  <si>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</si>
  <si>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</si>
  <si>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</si>
  <si>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</si>
  <si>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</si>
  <si>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</si>
  <si>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</si>
  <si>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</si>
  <si>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</si>
  <si>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</si>
  <si>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</si>
  <si>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</si>
  <si>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</si>
  <si>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</si>
  <si>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</si>
  <si>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</si>
  <si>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</si>
  <si>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</si>
  <si>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</si>
  <si>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</si>
  <si>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</si>
  <si>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</si>
  <si>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</si>
  <si>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</si>
  <si>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</si>
  <si>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</si>
  <si>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</si>
  <si>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</si>
  <si>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</si>
  <si>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</si>
  <si>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</si>
  <si>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</si>
  <si>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</si>
  <si>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</si>
  <si>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</si>
  <si>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</si>
  <si>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</si>
  <si>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</si>
  <si>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</si>
  <si>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</si>
  <si>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</si>
  <si>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</si>
  <si>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</si>
  <si>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</si>
  <si>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</si>
  <si>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</si>
  <si>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</si>
  <si>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</si>
  <si>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</si>
  <si>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</si>
  <si>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</si>
  <si>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</si>
  <si>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</si>
  <si>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</si>
  <si>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</si>
  <si>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</si>
  <si>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</si>
  <si>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</si>
  <si>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</si>
  <si>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</si>
  <si>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</si>
  <si>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</si>
  <si>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</si>
  <si>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</si>
  <si>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</si>
  <si>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</si>
  <si>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</si>
  <si>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</si>
  <si>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</si>
  <si>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</si>
  <si>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</si>
  <si>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</si>
  <si>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</si>
  <si>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</si>
  <si>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</si>
  <si>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</si>
  <si>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</si>
  <si>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</si>
  <si>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</si>
  <si>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</si>
  <si>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</si>
  <si>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</si>
  <si>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</si>
  <si>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</si>
  <si>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</si>
  <si>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</si>
  <si>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</si>
  <si>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</si>
  <si>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</si>
  <si>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</si>
  <si>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</si>
  <si>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</si>
  <si>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</si>
  <si>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</si>
  <si>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</si>
  <si>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</si>
  <si>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</si>
  <si>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</si>
  <si>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</si>
  <si>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</si>
  <si>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</si>
  <si>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</si>
  <si>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</si>
  <si>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</si>
  <si>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</si>
  <si>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</si>
  <si>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</si>
  <si>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</si>
  <si>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</si>
  <si>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</si>
  <si>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</si>
  <si>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</si>
  <si>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</si>
  <si>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</si>
  <si>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</si>
  <si>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</si>
  <si>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</si>
  <si>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</si>
  <si>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</si>
  <si>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</si>
  <si>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</si>
  <si>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</si>
  <si>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</si>
  <si>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</si>
  <si>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</si>
  <si>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</si>
  <si>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</si>
  <si>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</si>
  <si>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</si>
  <si>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</si>
  <si>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</si>
  <si>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</si>
  <si>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</si>
  <si>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</si>
  <si>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</si>
  <si>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</si>
  <si>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</si>
  <si>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</si>
  <si>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</si>
  <si>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</si>
  <si>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</si>
  <si>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</si>
  <si>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</si>
  <si>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</si>
  <si>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</si>
  <si>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</si>
  <si>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</si>
  <si>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</si>
  <si>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</si>
  <si>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</si>
  <si>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</si>
  <si>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</si>
  <si>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</si>
  <si>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</si>
  <si>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</si>
  <si>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</si>
  <si>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</si>
  <si>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</si>
  <si>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</si>
  <si>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</si>
  <si>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</si>
  <si>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</si>
  <si>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</si>
  <si>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</si>
  <si>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</si>
  <si>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</si>
  <si>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</si>
  <si>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</si>
  <si>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</si>
  <si>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</si>
  <si>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</si>
  <si>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</si>
  <si>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</si>
  <si>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</si>
  <si>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</si>
  <si>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</si>
  <si>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</si>
  <si>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</si>
  <si>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</si>
  <si>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</si>
  <si>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</si>
  <si>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</si>
  <si>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</si>
  <si>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</si>
  <si>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</si>
  <si>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</si>
  <si>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</si>
  <si>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</si>
  <si>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</si>
  <si>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</si>
  <si>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</si>
  <si>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</si>
  <si>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</si>
  <si>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</si>
  <si>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</si>
  <si>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</si>
  <si>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</si>
  <si>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</si>
  <si>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</si>
  <si>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</si>
  <si>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</si>
  <si>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</si>
  <si>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</si>
  <si>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</si>
  <si>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</si>
  <si>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</si>
  <si>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</si>
  <si>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</si>
  <si>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</si>
  <si>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</si>
  <si>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</si>
  <si>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</si>
  <si>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</si>
  <si>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</si>
  <si>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</si>
  <si>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</si>
  <si>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</si>
  <si>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</si>
  <si>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</si>
  <si>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</si>
  <si>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</si>
  <si>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</si>
  <si>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</si>
  <si>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</si>
  <si>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</si>
  <si>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</si>
  <si>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</si>
  <si>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</si>
  <si>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</si>
  <si>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</si>
  <si>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</si>
  <si>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</si>
  <si>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</si>
  <si>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</si>
  <si>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</si>
  <si>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</si>
  <si>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</si>
  <si>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</si>
  <si>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</si>
  <si>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</si>
  <si>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</si>
  <si>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</si>
  <si>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</si>
  <si>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</si>
  <si>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</si>
  <si>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</si>
  <si>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</si>
  <si>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</si>
  <si>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</si>
  <si>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</si>
  <si>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</si>
  <si>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</si>
  <si>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</si>
  <si>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</si>
  <si>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</si>
  <si>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</si>
  <si>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</si>
  <si>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</si>
  <si>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</si>
  <si>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</si>
  <si>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</si>
  <si>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</si>
  <si>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</si>
  <si>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</si>
  <si>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</si>
  <si>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</si>
  <si>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</si>
  <si>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</si>
  <si>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</si>
  <si>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</si>
  <si>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</si>
  <si>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</si>
  <si>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</si>
  <si>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</si>
  <si>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</si>
  <si>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</si>
  <si>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</si>
  <si>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</si>
  <si>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</si>
  <si>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</si>
  <si>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</si>
  <si>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</si>
  <si>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</si>
  <si>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</si>
  <si>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</si>
  <si>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</si>
  <si>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</si>
  <si>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</si>
  <si>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</si>
  <si>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</si>
  <si>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</si>
  <si>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</si>
  <si>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</si>
  <si>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</si>
  <si>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</si>
  <si>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</si>
  <si>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</si>
  <si>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</si>
  <si>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</si>
  <si>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</si>
  <si>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</si>
  <si>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</si>
  <si>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</si>
  <si>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</si>
  <si>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</si>
  <si>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</si>
  <si>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</si>
  <si>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</si>
  <si>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</si>
  <si>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</si>
  <si>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</si>
  <si>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</si>
  <si>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</si>
  <si>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</si>
  <si>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</si>
  <si>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</si>
  <si>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</si>
  <si>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</si>
  <si>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</si>
  <si>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</si>
  <si>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</si>
  <si>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</si>
  <si>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</si>
  <si>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</si>
  <si>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</si>
  <si>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</si>
  <si>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</si>
  <si>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</si>
  <si>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</si>
  <si>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</si>
  <si>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</si>
  <si>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</si>
  <si>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</si>
  <si>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</si>
  <si>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</si>
  <si>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</si>
  <si>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</si>
  <si>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</si>
  <si>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</si>
  <si>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</si>
  <si>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</si>
  <si>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</si>
  <si>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</si>
  <si>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</si>
  <si>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</si>
  <si>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</si>
  <si>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</si>
  <si>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</si>
  <si>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</si>
  <si>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</si>
  <si>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</si>
  <si>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</si>
  <si>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</si>
  <si>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</si>
  <si>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</si>
  <si>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</si>
  <si>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</si>
  <si>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</si>
  <si>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</si>
  <si>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</si>
  <si>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</si>
  <si>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</si>
  <si>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</si>
  <si>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</si>
  <si>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</si>
  <si>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</si>
  <si>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</si>
  <si>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</si>
  <si>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</si>
  <si>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</si>
  <si>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</si>
  <si>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</si>
  <si>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</si>
  <si>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</si>
  <si>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</si>
  <si>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</si>
  <si>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</si>
  <si>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</si>
  <si>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</si>
  <si>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</si>
  <si>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</si>
  <si>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</si>
  <si>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</si>
  <si>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</si>
  <si>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</si>
  <si>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</si>
  <si>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</si>
  <si>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</si>
  <si>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</si>
  <si>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</si>
  <si>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</si>
  <si>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</si>
  <si>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</si>
  <si>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</si>
  <si>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</si>
  <si>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</si>
  <si>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</si>
  <si>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</si>
  <si>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</si>
  <si>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</si>
  <si>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</si>
  <si>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</si>
  <si>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</si>
  <si>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</si>
  <si>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</si>
  <si>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</si>
  <si>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</si>
  <si>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</si>
  <si>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</si>
  <si>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</si>
  <si>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</si>
  <si>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</si>
  <si>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</si>
  <si>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</si>
  <si>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</si>
  <si>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</si>
  <si>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</si>
  <si>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</si>
  <si>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</si>
  <si>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</si>
  <si>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</si>
  <si>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</si>
  <si>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</si>
  <si>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</si>
  <si>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</si>
  <si>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</si>
  <si>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</si>
  <si>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</si>
  <si>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</si>
  <si>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</si>
  <si>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</si>
  <si>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</si>
  <si>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</si>
  <si>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</si>
  <si>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</si>
  <si>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</si>
  <si>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</si>
  <si>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</si>
  <si>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</si>
  <si>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</si>
  <si>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</si>
  <si>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</si>
  <si>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</si>
  <si>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</si>
  <si>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</si>
  <si>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</si>
  <si>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</si>
  <si>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</si>
  <si>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</si>
  <si>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</si>
  <si>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</si>
  <si>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</si>
  <si>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</si>
  <si>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</si>
  <si>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</si>
  <si>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</si>
  <si>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</si>
  <si>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</si>
  <si>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</si>
  <si>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</si>
  <si>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</si>
  <si>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</si>
  <si>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</si>
  <si>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</si>
  <si>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</si>
  <si>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</si>
  <si>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</si>
  <si>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</si>
  <si>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</si>
  <si>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</si>
  <si>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</si>
  <si>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</si>
  <si>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</si>
  <si>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</si>
  <si>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</si>
  <si>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</si>
  <si>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</si>
  <si>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</si>
  <si>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</si>
  <si>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</si>
  <si>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</si>
  <si>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</si>
  <si>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</si>
  <si>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</si>
  <si>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</si>
  <si>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</si>
  <si>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</si>
  <si>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</si>
  <si>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</si>
  <si>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</si>
  <si>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</si>
  <si>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</si>
  <si>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</si>
  <si>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</si>
  <si>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</si>
  <si>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</si>
  <si>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</si>
  <si>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</si>
  <si>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</si>
  <si>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</si>
  <si>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</si>
  <si>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</si>
  <si>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</si>
  <si>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</si>
  <si>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</si>
  <si>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</si>
  <si>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</si>
  <si>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</si>
  <si>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</si>
  <si>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</si>
  <si>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</si>
  <si>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</si>
  <si>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</si>
  <si>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</si>
  <si>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</si>
  <si>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</si>
  <si>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</si>
  <si>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</si>
  <si>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</si>
  <si>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</si>
  <si>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</si>
  <si>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</si>
  <si>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</si>
  <si>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</si>
  <si>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</si>
  <si>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</si>
  <si>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</si>
  <si>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</si>
  <si>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</si>
  <si>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</si>
  <si>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</si>
  <si>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</si>
  <si>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</si>
  <si>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</si>
  <si>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</si>
  <si>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</si>
  <si>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</si>
  <si>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</si>
  <si>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</si>
  <si>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</si>
  <si>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</si>
  <si>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</si>
  <si>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</si>
  <si>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</si>
  <si>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</si>
  <si>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</si>
  <si>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</si>
  <si>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</si>
  <si>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</si>
  <si>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</si>
  <si>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</si>
  <si>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</si>
  <si>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</si>
  <si>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</si>
  <si>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</si>
  <si>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</si>
  <si>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</si>
  <si>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</si>
  <si>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</si>
  <si>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</si>
  <si>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</si>
  <si>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</si>
  <si>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</si>
  <si>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</si>
  <si>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</si>
  <si>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</si>
  <si>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</si>
  <si>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</si>
  <si>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</si>
  <si>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</si>
  <si>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</si>
  <si>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</si>
  <si>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</si>
  <si>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</si>
  <si>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</si>
  <si>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</si>
  <si>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</si>
  <si>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</si>
  <si>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</si>
  <si>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</si>
  <si>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</si>
  <si>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</si>
  <si>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</si>
  <si>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</si>
  <si>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</si>
  <si>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</si>
  <si>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</si>
  <si>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</si>
  <si>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</si>
  <si>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</si>
  <si>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</si>
  <si>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</si>
  <si>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</si>
  <si>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</si>
  <si>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</si>
  <si>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</si>
  <si>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</si>
  <si>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</si>
  <si>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</si>
  <si>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</si>
  <si>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</si>
  <si>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</si>
  <si>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</si>
  <si>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</si>
  <si>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</si>
  <si>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</si>
  <si>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</si>
  <si>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</si>
  <si>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</si>
  <si>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</si>
  <si>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</si>
  <si>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</si>
  <si>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</si>
  <si>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</si>
  <si>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</si>
  <si>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</si>
  <si>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</si>
  <si>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</si>
  <si>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</si>
  <si>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</si>
  <si>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</si>
  <si>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</si>
  <si>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</si>
  <si>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</si>
  <si>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</si>
  <si>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</si>
  <si>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</si>
  <si>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</si>
  <si>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</si>
  <si>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</si>
  <si>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</si>
  <si>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</si>
  <si>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</si>
  <si>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</si>
  <si>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</si>
  <si>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</si>
  <si>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</si>
  <si>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</si>
  <si>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</si>
  <si>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</si>
  <si>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</si>
  <si>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</si>
  <si>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</si>
  <si>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</si>
  <si>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</si>
  <si>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</si>
  <si>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</si>
  <si>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</si>
  <si>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</si>
  <si>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</si>
  <si>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</si>
  <si>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</si>
  <si>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</si>
  <si>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</si>
  <si>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</si>
  <si>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</si>
  <si>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</si>
  <si>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</si>
  <si>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</si>
  <si>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</si>
  <si>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</si>
  <si>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</si>
  <si>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</si>
  <si>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</si>
  <si>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</si>
  <si>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</si>
  <si>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</si>
  <si>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</si>
  <si>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</si>
  <si>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</si>
  <si>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</si>
  <si>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</si>
  <si>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</si>
  <si>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</si>
  <si>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</si>
  <si>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</si>
  <si>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</si>
  <si>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</si>
  <si>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</si>
  <si>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</si>
  <si>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</si>
  <si>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</si>
  <si>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</si>
  <si>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</si>
  <si>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</si>
  <si>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</si>
  <si>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</si>
  <si>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</si>
  <si>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</si>
  <si>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</si>
  <si>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</si>
  <si>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</si>
  <si>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</si>
  <si>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</si>
  <si>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</si>
  <si>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</si>
  <si>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</si>
  <si>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</si>
  <si>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</si>
  <si>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</si>
  <si>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</si>
  <si>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</si>
  <si>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</si>
  <si>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</si>
  <si>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</si>
  <si>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</si>
  <si>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</si>
  <si>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</si>
  <si>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</si>
  <si>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</si>
  <si>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</si>
  <si>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</si>
  <si>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</si>
  <si>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</si>
  <si>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</si>
  <si>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</si>
  <si>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</si>
  <si>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</si>
  <si>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</si>
  <si>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</si>
  <si>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</si>
  <si>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</si>
  <si>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</si>
  <si>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</si>
  <si>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</si>
  <si>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</si>
  <si>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</si>
  <si>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</si>
  <si>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</si>
  <si>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</si>
  <si>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</si>
  <si>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</si>
  <si>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</si>
  <si>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</si>
  <si>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</si>
  <si>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</si>
  <si>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</si>
  <si>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</si>
  <si>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</si>
  <si>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</si>
  <si>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</si>
  <si>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</si>
  <si>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</si>
  <si>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</si>
  <si>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</si>
  <si>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</si>
  <si>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</si>
  <si>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</si>
  <si>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</si>
  <si>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</si>
  <si>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</si>
  <si>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</si>
  <si>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</si>
  <si>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</si>
  <si>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</si>
  <si>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</si>
  <si>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</si>
  <si>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</si>
  <si>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</si>
  <si>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</si>
  <si>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</si>
  <si>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</si>
  <si>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</si>
  <si>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</si>
  <si>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</si>
  <si>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</si>
  <si>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</si>
  <si>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</si>
  <si>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</si>
  <si>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</si>
  <si>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</si>
  <si>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</si>
  <si>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</si>
  <si>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</si>
  <si>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</si>
  <si>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</si>
  <si>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</si>
  <si>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</si>
  <si>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</si>
  <si>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</si>
  <si>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</si>
  <si>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</si>
  <si>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</si>
  <si>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</si>
  <si>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</si>
  <si>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</si>
  <si>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</si>
  <si>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</si>
  <si>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</si>
  <si>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</si>
  <si>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</si>
  <si>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</si>
  <si>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</si>
  <si>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</si>
  <si>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</si>
  <si>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</si>
  <si>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</si>
  <si>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</si>
  <si>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</si>
  <si>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</si>
  <si>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</si>
  <si>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</si>
  <si>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</si>
  <si>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</si>
  <si>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</si>
  <si>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</si>
  <si>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</si>
  <si>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</si>
  <si>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</si>
  <si>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</si>
  <si>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</si>
  <si>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</si>
  <si>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</si>
  <si>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</si>
  <si>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</si>
  <si>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</si>
  <si>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</si>
  <si>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</si>
  <si>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</si>
  <si>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</si>
  <si>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</si>
  <si>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</si>
  <si>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</si>
  <si>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</si>
  <si>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</si>
  <si>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</si>
  <si>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</si>
  <si>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</si>
  <si>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</si>
  <si>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</si>
  <si>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</si>
  <si>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</si>
  <si>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</si>
  <si>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</si>
  <si>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</si>
  <si>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</si>
  <si>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</si>
  <si>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</si>
  <si>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</si>
  <si>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</si>
  <si>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</si>
  <si>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</si>
  <si>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</si>
  <si>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</si>
  <si>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</si>
  <si>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</si>
  <si>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</si>
  <si>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</si>
  <si>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</si>
  <si>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</si>
  <si>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</si>
  <si>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</si>
  <si>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</si>
  <si>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</si>
  <si>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</si>
  <si>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</si>
  <si>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</si>
  <si>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</si>
  <si>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</si>
  <si>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</si>
  <si>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</si>
  <si>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</si>
  <si>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</si>
  <si>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</si>
  <si>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</si>
  <si>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</si>
  <si>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</si>
  <si>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</si>
  <si>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</si>
  <si>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</si>
  <si>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</si>
  <si>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</si>
  <si>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</si>
  <si>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</si>
  <si>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</si>
  <si>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</si>
  <si>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</si>
  <si>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</si>
  <si>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</si>
  <si>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</si>
  <si>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</si>
  <si>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</si>
  <si>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</si>
  <si>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</si>
  <si>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</si>
  <si>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</si>
  <si>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</si>
  <si>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</si>
  <si>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</si>
  <si>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</si>
  <si>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</si>
  <si>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</si>
  <si>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</si>
  <si>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</si>
  <si>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</si>
  <si>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</si>
  <si>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</si>
  <si>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</si>
  <si>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</si>
  <si>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</si>
  <si>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</si>
  <si>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</si>
  <si>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</si>
  <si>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</si>
  <si>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</si>
  <si>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</si>
  <si>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</si>
  <si>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</si>
  <si>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</si>
  <si>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</si>
  <si>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</si>
  <si>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</si>
  <si>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</si>
  <si>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</si>
  <si>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</si>
  <si>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</si>
  <si>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</si>
  <si>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</si>
  <si>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</si>
  <si>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</si>
  <si>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</si>
  <si>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</si>
  <si>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</si>
  <si>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</si>
  <si>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</si>
  <si>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</si>
  <si>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</si>
  <si>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</si>
  <si>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</si>
  <si>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</si>
  <si>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</si>
  <si>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</si>
  <si>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</si>
  <si>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</si>
  <si>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</si>
  <si>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</si>
  <si>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</si>
  <si>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</si>
  <si>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</si>
  <si>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</si>
  <si>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</si>
  <si>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</si>
  <si>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</si>
  <si>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</si>
  <si>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</si>
  <si>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</si>
  <si>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</si>
  <si>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</si>
  <si>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</si>
  <si>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</si>
  <si>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</si>
  <si>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</si>
  <si>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</si>
  <si>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</si>
  <si>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</si>
  <si>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</si>
  <si>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</si>
  <si>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</si>
  <si>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</si>
  <si>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</si>
  <si>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</si>
  <si>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</si>
  <si>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</si>
  <si>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</si>
  <si>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</si>
  <si>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</si>
  <si>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</si>
  <si>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</si>
  <si>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</si>
  <si>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</si>
  <si>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</si>
  <si>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</si>
  <si>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</si>
  <si>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</si>
  <si>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</si>
  <si>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</si>
  <si>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</si>
  <si>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</si>
  <si>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</si>
  <si>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</si>
  <si>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</si>
  <si>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</si>
  <si>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</si>
  <si>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</si>
  <si>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</si>
  <si>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</si>
  <si>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</si>
  <si>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</si>
  <si>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</si>
  <si>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</si>
  <si>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</si>
  <si>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</si>
  <si>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</si>
  <si>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</si>
  <si>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</si>
  <si>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</si>
  <si>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</si>
  <si>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</si>
  <si>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</si>
  <si>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</si>
  <si>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</si>
  <si>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</si>
  <si>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</si>
  <si>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</si>
  <si>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</si>
  <si>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</si>
  <si>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</si>
  <si>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</si>
  <si>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</si>
  <si>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</si>
  <si>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</si>
  <si>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</si>
  <si>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</si>
  <si>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</si>
  <si>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</si>
  <si>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</si>
  <si>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</si>
  <si>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</si>
  <si>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</si>
  <si>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</si>
  <si>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</si>
  <si>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</si>
  <si>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</si>
  <si>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</si>
  <si>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</si>
  <si>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</si>
  <si>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</si>
  <si>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</si>
  <si>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</si>
  <si>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</si>
  <si>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</si>
  <si>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</si>
  <si>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</si>
  <si>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</si>
  <si>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</si>
  <si>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</si>
  <si>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</si>
  <si>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</si>
  <si>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</si>
  <si>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</si>
  <si>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</si>
  <si>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</si>
  <si>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</si>
  <si>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</si>
  <si>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</si>
  <si>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</si>
  <si>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</si>
  <si>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</si>
  <si>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</si>
  <si>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</si>
  <si>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</si>
  <si>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</si>
  <si>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</si>
  <si>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</si>
  <si>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</si>
  <si>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</si>
  <si>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</si>
  <si>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</si>
  <si>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</si>
  <si>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</si>
  <si>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</si>
  <si>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</si>
  <si>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</si>
  <si>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</si>
  <si>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</si>
  <si>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</si>
  <si>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</si>
  <si>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</si>
  <si>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</si>
  <si>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</si>
  <si>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</si>
  <si>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</si>
  <si>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</si>
  <si>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</si>
  <si>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</si>
  <si>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</si>
  <si>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</si>
  <si>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</si>
  <si>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</si>
  <si>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</si>
  <si>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</si>
  <si>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</si>
  <si>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</si>
  <si>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</si>
  <si>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</si>
  <si>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</si>
  <si>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</si>
  <si>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</si>
  <si>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</si>
  <si>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</si>
  <si>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</si>
  <si>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</si>
  <si>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</si>
  <si>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</si>
  <si>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</si>
  <si>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</si>
  <si>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</si>
  <si>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</si>
  <si>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</si>
  <si>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</si>
  <si>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</si>
  <si>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</si>
  <si>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</si>
  <si>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</si>
  <si>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</si>
  <si>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</si>
  <si>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</si>
  <si>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</si>
  <si>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</si>
  <si>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</si>
  <si>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</si>
  <si>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</si>
  <si>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</si>
  <si>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</si>
  <si>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</si>
  <si>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</si>
  <si>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</si>
  <si>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</si>
  <si>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</si>
  <si>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</si>
  <si>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</si>
  <si>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</si>
  <si>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</si>
  <si>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</si>
  <si>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</si>
  <si>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</si>
  <si>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</si>
  <si>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</si>
  <si>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</si>
  <si>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</si>
  <si>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</si>
  <si>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</si>
  <si>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</si>
  <si>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</si>
  <si>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</si>
  <si>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</si>
  <si>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</si>
  <si>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</si>
  <si>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</si>
  <si>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</si>
  <si>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</si>
  <si>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</si>
  <si>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</si>
  <si>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</si>
  <si>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</si>
  <si>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</si>
  <si>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</si>
  <si>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</si>
  <si>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</si>
  <si>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</si>
  <si>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</si>
  <si>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</si>
  <si>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</si>
  <si>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</si>
  <si>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</si>
  <si>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</si>
  <si>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</si>
  <si>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</si>
  <si>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</si>
  <si>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</si>
  <si>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</si>
  <si>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</si>
  <si>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</si>
  <si>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</si>
  <si>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</si>
  <si>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</si>
  <si>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</si>
  <si>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</si>
  <si>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</si>
  <si>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</si>
  <si>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</si>
  <si>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</si>
  <si>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</si>
  <si>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</si>
  <si>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</si>
  <si>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</si>
  <si>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</si>
  <si>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</si>
  <si>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</si>
  <si>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</si>
  <si>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</si>
  <si>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</si>
  <si>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</si>
  <si>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</si>
  <si>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</si>
  <si>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</si>
  <si>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</si>
  <si>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</si>
  <si>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</si>
  <si>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</si>
  <si>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</si>
  <si>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</si>
  <si>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</si>
  <si>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</si>
  <si>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</si>
  <si>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</si>
  <si>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</si>
  <si>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</si>
  <si>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</si>
  <si>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</si>
  <si>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</si>
  <si>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</si>
  <si>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</si>
  <si>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</si>
  <si>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</si>
  <si>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</si>
  <si>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</si>
  <si>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</si>
  <si>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</si>
  <si>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</si>
  <si>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</si>
  <si>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</si>
  <si>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</si>
  <si>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</si>
  <si>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</si>
  <si>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</si>
  <si>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</si>
  <si>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</si>
  <si>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</si>
  <si>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</si>
  <si>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</si>
  <si>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</si>
  <si>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</si>
  <si>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</si>
  <si>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</si>
  <si>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</si>
  <si>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</si>
  <si>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</si>
  <si>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</si>
  <si>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</si>
  <si>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</si>
  <si>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</si>
  <si>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</si>
  <si>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</si>
  <si>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</si>
  <si>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</si>
  <si>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</si>
  <si>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</si>
  <si>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</si>
  <si>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</si>
  <si>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</si>
  <si>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</si>
  <si>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</si>
  <si>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</si>
  <si>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</si>
  <si>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</si>
  <si>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</si>
  <si>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</si>
  <si>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</si>
  <si>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</si>
  <si>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</si>
  <si>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</si>
  <si>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</si>
  <si>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</si>
  <si>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</si>
  <si>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</si>
  <si>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</si>
  <si>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</si>
  <si>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</si>
  <si>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</si>
  <si>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</si>
  <si>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</si>
  <si>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</si>
  <si>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</si>
  <si>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</si>
  <si>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</si>
  <si>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</si>
  <si>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</si>
  <si>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</si>
  <si>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</si>
  <si>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</si>
  <si>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</si>
  <si>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</si>
  <si>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</si>
  <si>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</si>
  <si>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</si>
  <si>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</si>
  <si>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</si>
  <si>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</si>
  <si>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</si>
  <si>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</si>
  <si>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</si>
  <si>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</si>
  <si>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</si>
  <si>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</si>
  <si>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</si>
  <si>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</si>
  <si>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</si>
  <si>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</si>
  <si>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</si>
  <si>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</si>
  <si>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</si>
  <si>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</si>
  <si>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</si>
  <si>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</si>
  <si>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</si>
  <si>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</si>
  <si>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</si>
  <si>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</si>
  <si>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</si>
  <si>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</si>
  <si>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</si>
  <si>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</si>
  <si>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</si>
  <si>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</si>
  <si>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</si>
  <si>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</si>
  <si>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</si>
  <si>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</si>
  <si>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</si>
  <si>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</si>
  <si>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</si>
  <si>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</si>
  <si>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</si>
  <si>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</si>
  <si>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</si>
  <si>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</si>
  <si>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</si>
  <si>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</si>
  <si>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</si>
  <si>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</si>
  <si>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</si>
  <si>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</si>
  <si>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</si>
  <si>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</si>
  <si>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</si>
  <si>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</si>
  <si>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</si>
  <si>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</si>
  <si>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</si>
  <si>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</si>
  <si>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</si>
  <si>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</si>
  <si>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</si>
  <si>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</si>
  <si>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</si>
  <si>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</si>
  <si>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</si>
  <si>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</si>
  <si>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</si>
  <si>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</si>
  <si>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</si>
  <si>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</si>
  <si>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</si>
  <si>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</si>
  <si>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</si>
  <si>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</si>
  <si>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</si>
  <si>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</si>
  <si>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</si>
  <si>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</si>
  <si>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</si>
  <si>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</si>
  <si>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</si>
  <si>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</si>
  <si>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</si>
  <si>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</si>
  <si>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</si>
  <si>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</si>
  <si>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</si>
  <si>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</si>
  <si>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</si>
  <si>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</si>
  <si>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</si>
  <si>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</si>
  <si>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</si>
  <si>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</si>
  <si>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</si>
  <si>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</si>
  <si>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</si>
  <si>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</si>
  <si>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</si>
  <si>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</si>
  <si>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</si>
  <si>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</si>
  <si>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</si>
  <si>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</si>
  <si>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</si>
  <si>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</si>
  <si>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</si>
  <si>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</si>
  <si>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</si>
  <si>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</si>
  <si>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</si>
  <si>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</si>
  <si>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</si>
  <si>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</si>
  <si>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</si>
  <si>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</si>
  <si>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</si>
  <si>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</si>
  <si>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</si>
  <si>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</si>
  <si>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</si>
  <si>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</si>
  <si>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</si>
  <si>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</si>
  <si>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</si>
  <si>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</si>
  <si>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</si>
  <si>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</si>
  <si>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</si>
  <si>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</si>
  <si>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</si>
  <si>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</si>
  <si>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</si>
  <si>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</si>
  <si>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</si>
  <si>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</si>
  <si>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</si>
  <si>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</si>
  <si>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</si>
  <si>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</si>
  <si>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</si>
  <si>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</si>
  <si>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</si>
  <si>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</si>
  <si>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</si>
  <si>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</si>
  <si>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</si>
  <si>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</si>
  <si>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</si>
  <si>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</si>
  <si>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</si>
  <si>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</si>
  <si>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</si>
  <si>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</si>
  <si>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</si>
  <si>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</si>
  <si>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</si>
  <si>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</si>
  <si>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</si>
  <si>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</si>
  <si>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</si>
  <si>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</si>
  <si>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</si>
  <si>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</si>
  <si>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</si>
  <si>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</si>
  <si>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</si>
  <si>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</si>
  <si>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</si>
  <si>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</si>
  <si>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</si>
  <si>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</si>
  <si>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</si>
  <si>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</si>
  <si>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</si>
  <si>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</si>
  <si>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</si>
  <si>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</si>
  <si>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</si>
  <si>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</si>
  <si>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</si>
  <si>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</si>
  <si>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</si>
  <si>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</si>
  <si>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</si>
  <si>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</si>
  <si>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</si>
  <si>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</si>
  <si>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</si>
  <si>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</si>
  <si>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</si>
  <si>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</si>
  <si>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</si>
  <si>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</si>
  <si>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</si>
  <si>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</si>
  <si>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</si>
  <si>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</si>
  <si>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</si>
  <si>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</si>
  <si>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</si>
  <si>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</si>
  <si>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</si>
  <si>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</si>
  <si>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</si>
  <si>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</si>
  <si>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</si>
  <si>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</si>
  <si>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</si>
  <si>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</si>
  <si>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</si>
  <si>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</si>
  <si>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</si>
  <si>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</si>
  <si>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</si>
  <si>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</si>
  <si>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</si>
  <si>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</si>
  <si>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</si>
  <si>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</si>
  <si>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</si>
  <si>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</si>
  <si>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</si>
  <si>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</si>
  <si>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</si>
  <si>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</si>
  <si>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</si>
  <si>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</si>
  <si>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</si>
  <si>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</si>
  <si>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</si>
  <si>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</si>
  <si>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</si>
  <si>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</si>
  <si>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</si>
  <si>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</si>
  <si>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</si>
  <si>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</si>
  <si>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</si>
  <si>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</si>
  <si>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</si>
  <si>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</si>
  <si>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</si>
  <si>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</si>
  <si>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</si>
  <si>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</si>
  <si>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</si>
  <si>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</si>
  <si>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</si>
  <si>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</si>
  <si>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</si>
  <si>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</si>
  <si>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</si>
  <si>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</si>
  <si>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</si>
  <si>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</si>
  <si>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</si>
  <si>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</si>
  <si>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</si>
  <si>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</si>
  <si>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</si>
  <si>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</si>
  <si>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</si>
  <si>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</si>
  <si>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</si>
  <si>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</si>
  <si>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</si>
  <si>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</si>
  <si>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</si>
  <si>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</si>
  <si>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</si>
  <si>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</si>
  <si>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</si>
  <si>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</si>
  <si>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</si>
  <si>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</si>
  <si>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</si>
  <si>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</si>
  <si>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</si>
  <si>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</si>
  <si>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</si>
  <si>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</si>
  <si>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</si>
  <si>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</si>
  <si>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</si>
  <si>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</si>
  <si>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</si>
  <si>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</si>
  <si>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</si>
  <si>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</si>
  <si>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</si>
  <si>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</si>
  <si>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</si>
  <si>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</si>
  <si>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</si>
  <si>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</si>
  <si>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</si>
  <si>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</si>
  <si>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</si>
  <si>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</si>
  <si>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</si>
  <si>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</si>
  <si>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</si>
  <si>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</si>
  <si>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</si>
  <si>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</si>
  <si>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</si>
  <si>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</si>
  <si>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</si>
  <si>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</si>
  <si>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</si>
  <si>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</si>
  <si>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</si>
  <si>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</si>
  <si>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</si>
  <si>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</si>
  <si>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</si>
  <si>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</si>
  <si>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</si>
  <si>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</si>
  <si>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</si>
  <si>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</si>
  <si>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</si>
  <si>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</si>
  <si>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</si>
  <si>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</si>
  <si>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</si>
  <si>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</si>
  <si>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</si>
  <si>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</si>
  <si>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</si>
  <si>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</si>
  <si>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</si>
  <si>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</si>
  <si>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</si>
  <si>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</si>
  <si>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</si>
  <si>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</si>
  <si>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</si>
  <si>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</si>
  <si>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</si>
  <si>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</si>
  <si>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</si>
  <si>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</si>
  <si>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</si>
  <si>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</si>
  <si>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</si>
  <si>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</si>
  <si>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</si>
  <si>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</si>
  <si>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</si>
  <si>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</si>
  <si>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</si>
  <si>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</si>
  <si>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</si>
  <si>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</si>
  <si>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</si>
  <si>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</si>
  <si>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</si>
  <si>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</si>
  <si>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</si>
  <si>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</si>
  <si>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</si>
  <si>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</si>
  <si>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</si>
  <si>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</si>
  <si>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</si>
  <si>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</si>
  <si>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</si>
  <si>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</si>
  <si>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</si>
  <si>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</si>
  <si>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</si>
  <si>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</si>
  <si>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</si>
  <si>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</si>
  <si>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</si>
  <si>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</si>
  <si>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</si>
  <si>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</si>
  <si>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</si>
  <si>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</si>
  <si>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</si>
  <si>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</si>
  <si>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</si>
  <si>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</si>
  <si>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</si>
  <si>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</si>
  <si>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</si>
  <si>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</si>
  <si>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</si>
  <si>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</si>
  <si>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</si>
  <si>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</si>
  <si>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</si>
  <si>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</si>
  <si>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</si>
  <si>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</si>
  <si>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</si>
  <si>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</si>
  <si>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</si>
  <si>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</si>
  <si>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</si>
  <si>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</si>
  <si>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</si>
  <si>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</si>
  <si>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</si>
  <si>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</si>
  <si>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</si>
  <si>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</si>
  <si>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</si>
  <si>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</si>
  <si>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</si>
  <si>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</si>
  <si>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</si>
  <si>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</si>
  <si>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</si>
  <si>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</si>
  <si>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</si>
  <si>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</si>
  <si>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</si>
  <si>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</si>
  <si>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</si>
  <si>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</si>
  <si>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</si>
  <si>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</si>
  <si>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</si>
  <si>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</si>
  <si>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</si>
  <si>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</si>
  <si>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</si>
  <si>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</si>
  <si>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</si>
  <si>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</si>
  <si>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</si>
  <si>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</si>
  <si>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</si>
  <si>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</si>
  <si>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</si>
  <si>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</si>
  <si>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</si>
  <si>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</si>
  <si>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</si>
  <si>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</si>
  <si>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</si>
  <si>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</si>
  <si>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</si>
  <si>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</si>
  <si>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</si>
  <si>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</si>
  <si>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</si>
  <si>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</si>
  <si>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</si>
  <si>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</si>
  <si>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</si>
  <si>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</si>
  <si>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</si>
  <si>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</si>
  <si>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</si>
  <si>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</si>
  <si>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</si>
  <si>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</si>
  <si>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</si>
  <si>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</si>
  <si>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</si>
  <si>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</si>
  <si>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</si>
  <si>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</si>
  <si>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</si>
  <si>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</si>
  <si>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</si>
  <si>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</si>
  <si>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</si>
  <si>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</si>
  <si>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</si>
  <si>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</si>
  <si>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</si>
  <si>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</si>
  <si>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</si>
  <si>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</si>
  <si>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</si>
  <si>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</si>
  <si>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</si>
  <si>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</si>
  <si>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</si>
  <si>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</si>
  <si>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</si>
  <si>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</si>
  <si>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</si>
  <si>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</si>
  <si>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</si>
  <si>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</si>
  <si>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</si>
  <si>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</si>
  <si>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</si>
  <si>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</si>
  <si>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</si>
  <si>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</si>
  <si>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</si>
  <si>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</si>
  <si>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</si>
  <si>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</si>
  <si>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</si>
  <si>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</si>
  <si>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</si>
  <si>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</si>
  <si>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</si>
  <si>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</si>
  <si>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</si>
  <si>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</si>
  <si>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</si>
  <si>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</si>
  <si>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</si>
  <si>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</si>
  <si>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</si>
  <si>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</si>
  <si>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</si>
  <si>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</si>
  <si>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</si>
  <si>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</si>
  <si>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</si>
  <si>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</si>
  <si>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</si>
  <si>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</si>
  <si>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</si>
  <si>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</si>
  <si>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</si>
  <si>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</si>
  <si>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</si>
  <si>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</si>
  <si>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</si>
  <si>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</si>
  <si>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</si>
  <si>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</si>
  <si>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</si>
  <si>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</si>
  <si>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</si>
  <si>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</si>
  <si>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</si>
  <si>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</si>
  <si>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</si>
  <si>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</si>
  <si>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</si>
  <si>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</si>
  <si>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</si>
  <si>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</si>
  <si>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</si>
  <si>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</si>
  <si>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</si>
  <si>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</si>
  <si>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</si>
  <si>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</si>
  <si>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</si>
  <si>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</si>
  <si>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</si>
  <si>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</si>
  <si>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</si>
  <si>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</si>
  <si>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</si>
  <si>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</si>
  <si>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</si>
  <si>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</si>
  <si>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</si>
  <si>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</si>
  <si>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</si>
  <si>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</si>
  <si>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</si>
  <si>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</si>
  <si>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</si>
  <si>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</si>
  <si>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</si>
  <si>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</si>
  <si>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</si>
  <si>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</si>
  <si>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</si>
  <si>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</si>
  <si>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</si>
  <si>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</si>
  <si>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</si>
  <si>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</si>
  <si>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</si>
  <si>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</si>
  <si>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</si>
  <si>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</si>
  <si>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</si>
  <si>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</si>
  <si>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</si>
  <si>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</si>
  <si>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</si>
  <si>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</si>
  <si>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</si>
  <si>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</si>
  <si>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</si>
  <si>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</si>
  <si>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</si>
  <si>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</si>
  <si>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</si>
  <si>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</si>
  <si>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</si>
  <si>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</si>
  <si>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</si>
  <si>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</si>
  <si>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</si>
  <si>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</si>
  <si>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</si>
  <si>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</si>
  <si>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</si>
  <si>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</si>
  <si>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</si>
  <si>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</si>
  <si>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</si>
  <si>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</si>
  <si>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</si>
  <si>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</si>
  <si>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</si>
  <si>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</si>
  <si>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</si>
  <si>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</si>
  <si>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</si>
  <si>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</si>
  <si>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</si>
  <si>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</si>
  <si>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</si>
  <si>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</si>
  <si>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</si>
  <si>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</si>
  <si>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</si>
  <si>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</si>
  <si>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</si>
  <si>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</si>
  <si>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</si>
  <si>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</si>
  <si>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</si>
  <si>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</si>
  <si>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</si>
  <si>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</si>
  <si>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</si>
  <si>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</si>
  <si>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</si>
  <si>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</si>
  <si>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</si>
  <si>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</si>
  <si>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</si>
  <si>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</si>
  <si>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</si>
  <si>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</si>
  <si>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</si>
  <si>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</si>
  <si>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</si>
  <si>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</si>
  <si>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</si>
  <si>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</si>
  <si>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</si>
  <si>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</si>
  <si>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</si>
  <si>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</si>
  <si>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</si>
  <si>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</si>
  <si>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</si>
  <si>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</si>
  <si>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</si>
  <si>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</si>
  <si>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</si>
  <si>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</si>
  <si>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</si>
  <si>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</si>
  <si>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</si>
  <si>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</si>
  <si>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</si>
  <si>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</si>
  <si>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</si>
  <si>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</si>
  <si>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</si>
  <si>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</si>
  <si>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</si>
  <si>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</si>
  <si>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</si>
  <si>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</si>
  <si>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</si>
  <si>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</si>
  <si>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</si>
  <si>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</si>
  <si>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</si>
  <si>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</si>
  <si>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</si>
  <si>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</si>
  <si>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</si>
  <si>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</si>
  <si>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</si>
  <si>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</si>
  <si>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</si>
  <si>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</si>
  <si>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</si>
  <si>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</si>
  <si>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</si>
  <si>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</si>
  <si>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</si>
  <si>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</si>
  <si>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</si>
  <si>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</si>
  <si>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</si>
  <si>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</si>
  <si>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</si>
  <si>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</si>
  <si>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</si>
  <si>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</si>
  <si>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</si>
  <si>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</si>
  <si>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</si>
  <si>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</si>
  <si>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</si>
  <si>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</si>
  <si>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</si>
  <si>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</si>
  <si>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</si>
  <si>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</si>
  <si>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</si>
  <si>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</si>
  <si>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</si>
  <si>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</si>
  <si>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</si>
  <si>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</si>
  <si>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</si>
  <si>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</si>
  <si>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</si>
  <si>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</si>
  <si>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</si>
  <si>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</si>
  <si>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</si>
  <si>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</si>
  <si>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</si>
  <si>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</si>
  <si>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</si>
  <si>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</si>
  <si>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</si>
  <si>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</si>
  <si>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</si>
  <si>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</si>
  <si>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</si>
  <si>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</si>
  <si>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</si>
  <si>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</si>
  <si>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</si>
  <si>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</si>
  <si>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</si>
  <si>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</si>
  <si>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</si>
  <si>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</si>
  <si>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</si>
  <si>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</si>
  <si>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</si>
  <si>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</si>
  <si>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</si>
  <si>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</si>
  <si>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</si>
  <si>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</si>
  <si>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</si>
  <si>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</si>
  <si>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</si>
  <si>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</si>
  <si>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</si>
  <si>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</si>
  <si>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</si>
  <si>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</si>
  <si>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</si>
  <si>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</si>
  <si>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</si>
  <si>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</si>
  <si>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</si>
  <si>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</si>
  <si>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</si>
  <si>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</si>
  <si>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</si>
  <si>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</si>
  <si>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</si>
  <si>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</si>
  <si>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</si>
  <si>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</si>
  <si>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</si>
  <si>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</si>
  <si>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</si>
  <si>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</si>
  <si>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</si>
  <si>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</si>
  <si>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</si>
  <si>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</si>
  <si>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</si>
  <si>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</si>
  <si>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</si>
  <si>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</si>
  <si>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</si>
  <si>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</si>
  <si>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</si>
  <si>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</si>
  <si>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</si>
  <si>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</si>
  <si>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</si>
  <si>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</si>
  <si>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</si>
  <si>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</si>
  <si>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</si>
  <si>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</si>
  <si>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</si>
  <si>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</si>
  <si>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</si>
  <si>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</si>
  <si>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</si>
  <si>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</si>
  <si>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</si>
  <si>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</si>
  <si>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</si>
  <si>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</si>
  <si>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</si>
  <si>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</si>
  <si>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</si>
  <si>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</si>
  <si>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</si>
  <si>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</si>
  <si>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</si>
  <si>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</si>
  <si>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</si>
  <si>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</si>
  <si>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</si>
  <si>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</si>
  <si>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</si>
  <si>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</si>
  <si>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</si>
  <si>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</si>
  <si>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</si>
  <si>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</si>
  <si>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</si>
  <si>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</si>
  <si>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</si>
  <si>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</si>
  <si>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</si>
  <si>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</si>
  <si>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</si>
  <si>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</si>
  <si>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</si>
  <si>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</si>
  <si>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</si>
  <si>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</si>
  <si>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</si>
  <si>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</si>
  <si>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</si>
  <si>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</si>
  <si>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</si>
  <si>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</si>
  <si>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</si>
  <si>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</si>
  <si>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</si>
  <si>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</si>
  <si>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</si>
  <si>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</si>
  <si>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</si>
  <si>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</si>
  <si>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</si>
  <si>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</si>
  <si>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</si>
  <si>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</si>
  <si>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</si>
  <si>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</si>
  <si>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</si>
  <si>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</si>
  <si>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</si>
  <si>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</si>
  <si>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</si>
  <si>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</si>
  <si>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</si>
  <si>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</si>
  <si>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</si>
  <si>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</si>
  <si>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</si>
  <si>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</si>
  <si>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</si>
  <si>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</si>
  <si>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</si>
  <si>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</si>
  <si>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</si>
  <si>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</si>
  <si>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</si>
  <si>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</si>
  <si>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</si>
  <si>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</si>
  <si>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</si>
  <si>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</si>
  <si>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</si>
  <si>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</si>
  <si>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</si>
  <si>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</si>
  <si>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</si>
  <si>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</si>
  <si>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</si>
  <si>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</si>
  <si>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</si>
  <si>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</si>
  <si>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</si>
  <si>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</si>
  <si>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</si>
  <si>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</si>
  <si>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</si>
  <si>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</si>
  <si>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</si>
  <si>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</si>
  <si>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</si>
  <si>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</si>
  <si>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</si>
  <si>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</si>
  <si>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</si>
  <si>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</si>
  <si>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</si>
  <si>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</si>
  <si>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</si>
  <si>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</si>
  <si>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</si>
  <si>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</si>
  <si>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</si>
  <si>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</si>
  <si>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</si>
  <si>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</si>
  <si>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</si>
  <si>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</si>
  <si>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</si>
  <si>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</si>
  <si>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</si>
  <si>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</si>
  <si>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</si>
  <si>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</si>
  <si>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</si>
  <si>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</si>
  <si>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</si>
  <si>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</si>
  <si>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</si>
  <si>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</si>
  <si>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</si>
  <si>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</si>
  <si>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</si>
  <si>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</si>
  <si>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</si>
  <si>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</si>
  <si>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</si>
  <si>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</si>
  <si>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</si>
  <si>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</si>
  <si>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</si>
  <si>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</si>
  <si>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</si>
  <si>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</si>
  <si>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</si>
  <si>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</si>
  <si>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</si>
  <si>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</si>
  <si>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</si>
  <si>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</si>
  <si>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</si>
  <si>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</si>
  <si>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</si>
  <si>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</si>
  <si>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</si>
  <si>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</si>
  <si>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</si>
  <si>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</si>
  <si>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</si>
  <si>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</si>
  <si>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</si>
  <si>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</si>
  <si>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</si>
  <si>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</si>
  <si>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</si>
  <si>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</si>
  <si>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</si>
  <si>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</si>
  <si>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</si>
  <si>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</si>
  <si>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</si>
  <si>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</si>
  <si>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</si>
  <si>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</si>
  <si>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</si>
  <si>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</si>
  <si>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</si>
  <si>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</si>
  <si>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</si>
  <si>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</si>
  <si>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</si>
  <si>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</si>
  <si>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</si>
  <si>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</si>
  <si>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</si>
  <si>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</si>
  <si>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</si>
  <si>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</si>
  <si>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</si>
  <si>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</si>
  <si>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</si>
  <si>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</si>
  <si>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</si>
  <si>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</si>
  <si>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</si>
  <si>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</si>
  <si>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</si>
  <si>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</si>
  <si>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</si>
  <si>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</si>
  <si>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</si>
  <si>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</si>
  <si>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</si>
  <si>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</si>
  <si>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</si>
  <si>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</si>
  <si>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</si>
  <si>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</si>
  <si>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</si>
  <si>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</si>
  <si>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</si>
  <si>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</si>
  <si>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</si>
  <si>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</si>
  <si>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</si>
  <si>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</si>
  <si>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</si>
  <si>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</si>
  <si>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</si>
  <si>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</si>
  <si>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</si>
  <si>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</si>
  <si>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</si>
  <si>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</si>
  <si>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</si>
  <si>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</si>
  <si>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</si>
  <si>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</si>
  <si>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</si>
  <si>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</si>
  <si>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</si>
  <si>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</si>
  <si>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</si>
  <si>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</si>
  <si>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</si>
  <si>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</si>
  <si>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</si>
  <si>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</si>
  <si>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</si>
  <si>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</si>
  <si>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</si>
  <si>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</si>
  <si>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</si>
  <si>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</si>
  <si>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</si>
  <si>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</si>
  <si>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</si>
  <si>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</si>
  <si>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</si>
  <si>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</si>
  <si>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</si>
  <si>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</si>
  <si>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</si>
  <si>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</si>
  <si>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</si>
  <si>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</si>
  <si>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</si>
  <si>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</si>
  <si>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</si>
  <si>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</si>
  <si>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</si>
  <si>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</si>
  <si>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</si>
  <si>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</si>
  <si>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</si>
  <si>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</si>
  <si>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</si>
  <si>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</si>
  <si>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</si>
  <si>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</si>
  <si>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</si>
  <si>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</si>
  <si>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</si>
  <si>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</si>
  <si>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</si>
  <si>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</si>
  <si>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</si>
  <si>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</si>
  <si>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</si>
  <si>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</si>
  <si>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</si>
  <si>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</si>
  <si>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</si>
  <si>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</si>
  <si>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</si>
  <si>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</si>
  <si>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</si>
  <si>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</si>
  <si>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</si>
  <si>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</si>
  <si>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</si>
  <si>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</si>
  <si>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</si>
  <si>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</si>
  <si>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</si>
  <si>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</si>
  <si>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</si>
  <si>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</si>
  <si>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</si>
  <si>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</si>
  <si>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</si>
  <si>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</si>
  <si>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</si>
  <si>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</si>
  <si>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</si>
  <si>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</si>
  <si>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</si>
  <si>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</si>
  <si>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</si>
  <si>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</si>
  <si>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</si>
  <si>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</si>
  <si>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</si>
  <si>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</si>
  <si>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</si>
  <si>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</si>
  <si>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</si>
  <si>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</si>
  <si>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</si>
  <si>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</si>
  <si>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</si>
  <si>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</si>
  <si>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</si>
  <si>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</si>
  <si>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</si>
  <si>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</si>
  <si>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</si>
  <si>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</si>
  <si>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</si>
  <si>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</si>
  <si>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</si>
  <si>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</si>
  <si>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</si>
  <si>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</si>
  <si>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</si>
  <si>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</si>
  <si>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</si>
  <si>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</si>
  <si>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</si>
  <si>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</si>
  <si>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</si>
  <si>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</si>
  <si>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</si>
  <si>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</si>
  <si>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</si>
  <si>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</si>
  <si>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</si>
  <si>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</si>
  <si>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</si>
  <si>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</si>
  <si>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</si>
  <si>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</si>
  <si>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</si>
  <si>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</si>
  <si>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</si>
  <si>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</si>
  <si>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</si>
  <si>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</si>
  <si>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</si>
  <si>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</si>
  <si>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</si>
  <si>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</si>
  <si>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</si>
  <si>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</si>
  <si>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</si>
  <si>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</si>
  <si>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</si>
  <si>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</si>
  <si>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</si>
  <si>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</si>
  <si>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</si>
  <si>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</si>
  <si>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</si>
  <si>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</si>
  <si>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</si>
  <si>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</si>
  <si>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</si>
  <si>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</si>
  <si>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</si>
  <si>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</si>
  <si>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</si>
  <si>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</si>
  <si>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</si>
  <si>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</si>
  <si>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</si>
  <si>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</si>
  <si>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</si>
  <si>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</si>
  <si>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</si>
  <si>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</si>
  <si>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</si>
  <si>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</si>
  <si>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</si>
  <si>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</si>
  <si>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</si>
  <si>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</si>
  <si>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</si>
  <si>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</si>
  <si>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</si>
  <si>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</si>
  <si>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</si>
  <si>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</si>
  <si>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</si>
  <si>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</si>
  <si>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</si>
  <si>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</si>
  <si>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</si>
  <si>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</si>
  <si>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</si>
  <si>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</si>
  <si>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</si>
  <si>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</si>
  <si>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</si>
  <si>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</si>
  <si>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</si>
  <si>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</si>
  <si>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</si>
  <si>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</si>
  <si>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</si>
  <si>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</si>
  <si>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</si>
  <si>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</si>
  <si>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</si>
  <si>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</si>
  <si>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</si>
  <si>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</si>
  <si>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</si>
  <si>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</si>
  <si>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</si>
  <si>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</si>
  <si>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</si>
  <si>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</si>
  <si>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</si>
  <si>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</si>
  <si>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</si>
  <si>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</si>
  <si>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</si>
  <si>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</si>
  <si>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</si>
  <si>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</si>
  <si>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</si>
  <si>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</si>
  <si>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</si>
  <si>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</si>
  <si>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</si>
  <si>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</si>
  <si>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</si>
  <si>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</si>
  <si>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</si>
  <si>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</si>
  <si>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</si>
  <si>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</si>
  <si>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</si>
  <si>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</si>
  <si>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</si>
  <si>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</si>
  <si>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</si>
  <si>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</si>
  <si>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</si>
  <si>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</si>
  <si>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</si>
  <si>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</si>
  <si>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</si>
  <si>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</si>
  <si>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</si>
  <si>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</si>
  <si>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</si>
  <si>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</si>
  <si>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</si>
  <si>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</si>
  <si>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</si>
  <si>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</si>
  <si>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</si>
  <si>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</si>
  <si>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</si>
  <si>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</si>
  <si>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</si>
  <si>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</si>
  <si>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</si>
  <si>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</si>
  <si>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</si>
  <si>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</si>
  <si>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</si>
  <si>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</si>
  <si>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</si>
  <si>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</si>
  <si>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</si>
  <si>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</si>
  <si>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</si>
  <si>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</si>
  <si>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</si>
  <si>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</si>
  <si>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</si>
  <si>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</si>
  <si>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</si>
  <si>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</si>
  <si>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</si>
  <si>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</si>
  <si>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</si>
  <si>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</si>
  <si>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</si>
  <si>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</si>
  <si>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</si>
  <si>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</si>
  <si>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</si>
  <si>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</si>
  <si>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</si>
  <si>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</si>
  <si>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</si>
  <si>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</si>
  <si>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</si>
  <si>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</si>
  <si>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</si>
  <si>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</si>
  <si>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</si>
  <si>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</si>
  <si>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</si>
  <si>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</si>
  <si>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</si>
  <si>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</si>
  <si>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</si>
  <si>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</si>
  <si>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</si>
  <si>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</si>
  <si>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</si>
  <si>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</si>
  <si>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</si>
  <si>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</si>
  <si>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</si>
  <si>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</si>
  <si>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</si>
  <si>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</si>
  <si>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</si>
  <si>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</si>
  <si>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</si>
  <si>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</si>
  <si>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</si>
  <si>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</si>
  <si>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</si>
  <si>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</si>
  <si>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</si>
  <si>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</si>
  <si>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</si>
  <si>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</si>
  <si>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</si>
  <si>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</si>
  <si>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</si>
  <si>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</si>
  <si>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</si>
  <si>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</si>
  <si>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</si>
  <si>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</si>
  <si>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</si>
  <si>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</si>
  <si>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</si>
  <si>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</si>
  <si>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</si>
  <si>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</si>
  <si>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</si>
  <si>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</si>
  <si>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</si>
  <si>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</si>
  <si>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</si>
  <si>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</si>
  <si>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</si>
  <si>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</si>
  <si>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</si>
  <si>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</si>
  <si>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</si>
  <si>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</si>
  <si>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</si>
  <si>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</si>
  <si>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</si>
  <si>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</si>
  <si>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</si>
  <si>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</si>
  <si>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</si>
  <si>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</si>
  <si>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</si>
  <si>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</si>
  <si>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</si>
  <si>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</si>
  <si>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</si>
  <si>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</si>
  <si>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</si>
  <si>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</si>
  <si>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</si>
  <si>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</si>
  <si>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</si>
  <si>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</si>
  <si>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</si>
  <si>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</si>
  <si>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</si>
  <si>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</si>
  <si>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</si>
  <si>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</si>
  <si>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</si>
  <si>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</si>
  <si>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</si>
  <si>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</si>
  <si>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</si>
  <si>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</si>
  <si>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</si>
  <si>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</si>
  <si>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</si>
  <si>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</si>
  <si>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</si>
  <si>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</si>
  <si>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</si>
  <si>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</si>
  <si>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</si>
  <si>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</si>
  <si>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</si>
  <si>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</si>
  <si>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</si>
  <si>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</si>
  <si>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</si>
  <si>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</si>
  <si>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</si>
  <si>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</si>
  <si>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</si>
  <si>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</si>
  <si>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</si>
  <si>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</si>
  <si>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</si>
  <si>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</si>
  <si>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</si>
  <si>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</si>
  <si>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</si>
  <si>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</si>
  <si>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</si>
  <si>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</si>
  <si>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</si>
  <si>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</si>
  <si>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</si>
  <si>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</si>
  <si>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</si>
  <si>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</si>
  <si>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</si>
  <si>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</si>
  <si>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</si>
  <si>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</si>
  <si>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</si>
  <si>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</si>
  <si>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</si>
  <si>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</si>
  <si>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</si>
  <si>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</si>
  <si>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</si>
  <si>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</si>
  <si>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</si>
  <si>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</si>
  <si>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</si>
  <si>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</si>
  <si>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</si>
  <si>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</si>
  <si>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</si>
  <si>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</si>
  <si>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</si>
  <si>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</si>
  <si>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</si>
  <si>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</si>
  <si>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</si>
  <si>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</si>
  <si>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</si>
  <si>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</si>
  <si>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</si>
  <si>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</si>
  <si>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</si>
  <si>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</si>
  <si>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</si>
  <si>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</si>
  <si>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</si>
  <si>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</si>
  <si>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</si>
  <si>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</si>
  <si>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</si>
  <si>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</si>
  <si>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</si>
  <si>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</si>
  <si>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</si>
  <si>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</si>
  <si>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</si>
  <si>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</si>
  <si>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</si>
  <si>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</si>
  <si>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</si>
  <si>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</si>
  <si>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</si>
  <si>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</si>
  <si>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</si>
  <si>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</si>
  <si>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</si>
  <si>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</si>
  <si>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</si>
  <si>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</si>
  <si>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</si>
  <si>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</si>
  <si>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</si>
  <si>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</si>
  <si>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</si>
  <si>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</si>
  <si>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</si>
  <si>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</si>
  <si>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</si>
  <si>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</si>
  <si>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</si>
  <si>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</si>
  <si>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</si>
  <si>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</si>
  <si>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</si>
  <si>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</si>
  <si>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</si>
  <si>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</si>
  <si>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</si>
  <si>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</si>
  <si>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</si>
  <si>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</si>
  <si>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</si>
  <si>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</si>
  <si>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</si>
  <si>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</si>
  <si>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</si>
  <si>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</si>
  <si>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</si>
  <si>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</si>
  <si>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</si>
  <si>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</si>
  <si>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</si>
  <si>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</si>
  <si>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</si>
  <si>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</si>
  <si>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</si>
  <si>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</si>
  <si>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</si>
  <si>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</si>
  <si>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</si>
  <si>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</si>
  <si>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</si>
  <si>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</si>
  <si>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</si>
  <si>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</si>
  <si>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</si>
  <si>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</si>
  <si>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</si>
  <si>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</si>
  <si>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</si>
  <si>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</si>
  <si>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</si>
  <si>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</si>
  <si>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</si>
  <si>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</si>
  <si>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</si>
  <si>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</si>
  <si>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</si>
  <si>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</si>
  <si>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</si>
  <si>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</si>
  <si>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</si>
  <si>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</si>
  <si>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</si>
  <si>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</si>
  <si>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</si>
  <si>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</si>
  <si>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</si>
  <si>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</si>
  <si>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</si>
  <si>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</si>
  <si>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</si>
  <si>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</si>
  <si>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</si>
  <si>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</si>
  <si>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</si>
  <si>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</si>
  <si>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</si>
  <si>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</si>
  <si>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</si>
  <si>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</si>
  <si>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</si>
  <si>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</si>
  <si>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</si>
  <si>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</si>
  <si>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</si>
  <si>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</si>
  <si>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</si>
  <si>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</si>
  <si>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</si>
  <si>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</si>
  <si>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</si>
  <si>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</si>
  <si>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</si>
  <si>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</si>
  <si>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</si>
  <si>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</si>
  <si>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</si>
  <si>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</si>
  <si>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</si>
  <si>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</si>
  <si>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</si>
  <si>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</si>
  <si>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</si>
  <si>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</si>
  <si>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</si>
  <si>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</si>
  <si>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</si>
  <si>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</si>
  <si>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</si>
  <si>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</si>
  <si>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</si>
  <si>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</si>
  <si>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</si>
  <si>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</si>
  <si>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</si>
  <si>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</si>
  <si>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</si>
  <si>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</si>
  <si>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</si>
  <si>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</si>
  <si>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</si>
  <si>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</si>
  <si>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</si>
  <si>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</si>
  <si>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</si>
  <si>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</si>
  <si>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</si>
  <si>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</si>
  <si>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</si>
  <si>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</si>
  <si>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</si>
  <si>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</si>
  <si>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</si>
  <si>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</si>
  <si>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</si>
  <si>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</si>
  <si>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</si>
  <si>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</si>
  <si>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</si>
  <si>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</si>
  <si>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</si>
  <si>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</si>
  <si>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</si>
  <si>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</si>
  <si>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</si>
  <si>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</si>
  <si>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</si>
  <si>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</si>
  <si>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</si>
  <si>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</si>
  <si>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</si>
  <si>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</si>
  <si>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</si>
  <si>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</si>
  <si>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</si>
  <si>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</si>
  <si>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</si>
  <si>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</si>
  <si>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</si>
  <si>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</si>
  <si>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</si>
  <si>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</si>
  <si>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</si>
  <si>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</si>
  <si>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</si>
  <si>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</si>
  <si>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</si>
  <si>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</si>
  <si>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</si>
  <si>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</si>
  <si>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</si>
  <si>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</si>
  <si>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</si>
  <si>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</si>
  <si>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</si>
  <si>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</si>
  <si>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</si>
  <si>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</si>
  <si>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</si>
  <si>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</si>
  <si>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</si>
  <si>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</si>
  <si>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</si>
  <si>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</si>
  <si>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</si>
  <si>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</si>
  <si>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</si>
  <si>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</si>
  <si>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</si>
  <si>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</si>
  <si>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</si>
  <si>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</si>
  <si>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</si>
  <si>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</si>
  <si>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</si>
  <si>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</si>
  <si>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</si>
  <si>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</si>
  <si>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</si>
  <si>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</si>
  <si>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</si>
  <si>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</si>
  <si>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</si>
  <si>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</si>
  <si>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</si>
  <si>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</si>
  <si>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</si>
  <si>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</si>
  <si>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</si>
  <si>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</si>
  <si>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</si>
  <si>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</si>
  <si>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</si>
  <si>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</si>
  <si>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</si>
  <si>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</si>
  <si>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</si>
  <si>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</si>
  <si>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</si>
  <si>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</si>
  <si>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</si>
  <si>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</si>
  <si>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</si>
  <si>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</si>
  <si>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</si>
  <si>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</si>
  <si>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</si>
  <si>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</si>
  <si>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</si>
  <si>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</si>
  <si>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</si>
  <si>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</si>
  <si>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</si>
  <si>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</si>
  <si>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</si>
  <si>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</si>
  <si>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</si>
  <si>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</si>
  <si>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</si>
  <si>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</si>
  <si>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</si>
  <si>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</si>
  <si>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</si>
  <si>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</si>
  <si>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</si>
  <si>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</si>
  <si>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</si>
  <si>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</si>
  <si>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</si>
  <si>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</si>
  <si>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</si>
  <si>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</si>
  <si>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</si>
  <si>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</si>
  <si>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</si>
  <si>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</si>
  <si>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</si>
  <si>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</si>
  <si>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</si>
  <si>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</si>
  <si>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</si>
  <si>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</si>
  <si>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</si>
  <si>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</si>
  <si>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</si>
  <si>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</si>
  <si>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</si>
  <si>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</si>
  <si>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</si>
  <si>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</si>
  <si>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</si>
  <si>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</si>
  <si>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</si>
  <si>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</si>
  <si>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</si>
  <si>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</si>
  <si>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</si>
  <si>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</si>
  <si>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</si>
  <si>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</si>
  <si>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</si>
  <si>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</si>
  <si>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</si>
  <si>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</si>
  <si>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</si>
  <si>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</si>
  <si>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</si>
  <si>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</si>
  <si>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</si>
  <si>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</si>
  <si>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</si>
  <si>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</si>
  <si>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</si>
  <si>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</si>
  <si>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</si>
  <si>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</si>
  <si>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</si>
  <si>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</si>
  <si>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</si>
  <si>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</si>
  <si>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</si>
  <si>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</si>
  <si>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</si>
  <si>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</si>
  <si>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</si>
  <si>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</si>
  <si>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</si>
  <si>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</si>
  <si>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</si>
  <si>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</si>
  <si>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</si>
  <si>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</si>
  <si>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</si>
  <si>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</si>
  <si>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</si>
  <si>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</si>
  <si>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</si>
  <si>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</si>
  <si>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</si>
  <si>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</si>
  <si>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</si>
  <si>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</si>
  <si>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</si>
  <si>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</si>
  <si>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</si>
  <si>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</si>
  <si>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</si>
  <si>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</si>
  <si>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</si>
  <si>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</si>
  <si>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</si>
  <si>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</si>
  <si>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</si>
  <si>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</si>
  <si>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</si>
  <si>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</si>
  <si>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</si>
  <si>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</si>
  <si>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</si>
  <si>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</si>
  <si>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</si>
  <si>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</si>
  <si>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</si>
  <si>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</si>
  <si>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</si>
  <si>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</si>
  <si>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</si>
  <si>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</si>
  <si>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</si>
  <si>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</si>
  <si>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</si>
  <si>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</si>
  <si>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</si>
  <si>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</si>
  <si>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</si>
  <si>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</si>
  <si>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</si>
  <si>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</si>
  <si>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</si>
  <si>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</si>
  <si>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</si>
  <si>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</si>
  <si>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</si>
  <si>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</si>
  <si>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</si>
  <si>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</si>
  <si>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</si>
  <si>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</si>
  <si>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</si>
  <si>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</si>
  <si>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</si>
  <si>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</si>
  <si>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</si>
  <si>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</si>
  <si>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</si>
  <si>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</si>
  <si>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</si>
  <si>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</si>
  <si>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</si>
  <si>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</si>
  <si>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</si>
  <si>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</si>
  <si>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</si>
  <si>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</si>
  <si>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</si>
  <si>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</si>
  <si>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</si>
  <si>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</si>
  <si>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</si>
  <si>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</si>
  <si>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</si>
  <si>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</si>
  <si>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</si>
  <si>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</si>
  <si>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</si>
  <si>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</si>
  <si>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</si>
  <si>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</si>
  <si>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</si>
  <si>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</si>
  <si>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</si>
  <si>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</si>
  <si>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</si>
  <si>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</si>
  <si>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</si>
  <si>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</si>
  <si>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</si>
  <si>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</si>
  <si>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</si>
  <si>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</si>
  <si>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</si>
  <si>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</si>
  <si>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</si>
  <si>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</si>
  <si>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</si>
  <si>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</si>
  <si>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</si>
  <si>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</si>
  <si>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</si>
  <si>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</si>
  <si>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</si>
  <si>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</si>
  <si>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</si>
  <si>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</si>
  <si>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</si>
  <si>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</si>
  <si>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</si>
  <si>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</si>
  <si>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</si>
  <si>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</si>
  <si>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</si>
  <si>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</si>
  <si>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</si>
  <si>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</si>
  <si>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</si>
  <si>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</si>
  <si>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</si>
  <si>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</si>
  <si>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</si>
  <si>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</si>
  <si>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</si>
  <si>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</si>
  <si>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</si>
  <si>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</si>
  <si>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</si>
  <si>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</si>
  <si>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</si>
  <si>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</si>
  <si>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</si>
  <si>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</si>
  <si>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</si>
  <si>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</si>
  <si>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</si>
  <si>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</si>
  <si>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</si>
  <si>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</si>
  <si>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</si>
  <si>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</si>
  <si>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</si>
  <si>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</si>
  <si>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</si>
  <si>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</si>
  <si>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</si>
  <si>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</si>
  <si>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</si>
  <si>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</si>
  <si>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</si>
  <si>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</si>
  <si>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</si>
  <si>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</si>
  <si>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</si>
  <si>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</si>
  <si>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</si>
  <si>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</si>
  <si>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</si>
  <si>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</si>
  <si>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</si>
  <si>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</si>
  <si>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</si>
  <si>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</si>
  <si>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</si>
  <si>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</si>
  <si>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</si>
  <si>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</si>
  <si>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</si>
  <si>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</si>
  <si>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</si>
  <si>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</si>
  <si>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</si>
  <si>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</si>
  <si>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</si>
  <si>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</si>
  <si>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</si>
  <si>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</si>
  <si>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</si>
  <si>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</si>
  <si>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</si>
  <si>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</si>
  <si>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</si>
  <si>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</si>
  <si>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</si>
  <si>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</si>
  <si>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</si>
  <si>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</si>
  <si>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</si>
  <si>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</si>
  <si>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</si>
  <si>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</si>
  <si>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</si>
  <si>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</si>
  <si>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</si>
  <si>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</si>
  <si>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</si>
  <si>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</si>
  <si>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</si>
  <si>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</si>
  <si>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</si>
  <si>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</si>
  <si>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</si>
  <si>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</si>
  <si>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</si>
  <si>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</si>
  <si>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</si>
  <si>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</si>
  <si>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</si>
  <si>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</si>
  <si>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</si>
  <si>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</si>
  <si>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</si>
  <si>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</si>
  <si>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</si>
  <si>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</si>
  <si>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</si>
  <si>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</si>
  <si>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</si>
  <si>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</si>
  <si>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</si>
  <si>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</si>
  <si>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</si>
  <si>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</si>
  <si>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</si>
  <si>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</si>
  <si>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</si>
  <si>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</si>
  <si>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</si>
  <si>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</si>
  <si>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</si>
  <si>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</si>
  <si>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</si>
  <si>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</si>
  <si>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</si>
  <si>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</si>
  <si>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</si>
  <si>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</si>
  <si>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</si>
  <si>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</si>
  <si>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</si>
  <si>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</si>
  <si>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</si>
  <si>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</si>
  <si>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</si>
  <si>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</si>
  <si>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</si>
  <si>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</si>
  <si>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</si>
  <si>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</si>
  <si>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</si>
  <si>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</si>
  <si>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</si>
  <si>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</si>
  <si>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</si>
  <si>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</si>
  <si>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</si>
  <si>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</si>
  <si>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</si>
  <si>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</si>
  <si>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</si>
  <si>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</si>
  <si>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</si>
  <si>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</si>
  <si>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</si>
  <si>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</si>
  <si>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</si>
  <si>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</si>
  <si>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</si>
  <si>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</si>
  <si>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</si>
  <si>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</si>
  <si>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</si>
  <si>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</si>
  <si>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</si>
  <si>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</si>
  <si>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</si>
  <si>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</si>
  <si>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</si>
  <si>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</si>
  <si>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</si>
  <si>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</si>
  <si>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</si>
  <si>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</si>
  <si>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</si>
  <si>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</si>
  <si>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</si>
  <si>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</si>
  <si>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</si>
  <si>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</si>
  <si>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</si>
  <si>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</si>
  <si>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</si>
  <si>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</si>
  <si>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</si>
  <si>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</si>
  <si>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</si>
  <si>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</si>
  <si>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</si>
  <si>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</si>
  <si>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</si>
  <si>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</si>
  <si>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</si>
  <si>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</si>
  <si>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</si>
  <si>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</si>
  <si>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</si>
  <si>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</si>
  <si>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</si>
  <si>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</si>
  <si>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</si>
  <si>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</si>
  <si>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</si>
  <si>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</si>
  <si>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</si>
  <si>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</si>
  <si>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</si>
  <si>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</si>
  <si>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</si>
  <si>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</si>
  <si>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</si>
  <si>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</si>
  <si>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</si>
  <si>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</si>
  <si>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</si>
  <si>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</si>
  <si>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</si>
  <si>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</si>
  <si>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</si>
  <si>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</si>
  <si>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</si>
  <si>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</si>
  <si>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</si>
  <si>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</si>
  <si>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</si>
  <si>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</si>
  <si>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</si>
  <si>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</si>
  <si>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</si>
  <si>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</si>
  <si>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</si>
  <si>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</si>
  <si>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</si>
  <si>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</si>
  <si>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</si>
  <si>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</si>
  <si>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</si>
  <si>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</si>
  <si>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</si>
  <si>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</si>
  <si>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</si>
  <si>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</si>
  <si>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</si>
  <si>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</si>
  <si>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</si>
  <si>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</si>
  <si>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</si>
  <si>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</si>
  <si>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</si>
  <si>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</si>
  <si>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</si>
  <si>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</si>
  <si>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</si>
  <si>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</si>
  <si>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</si>
  <si>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</si>
  <si>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</si>
  <si>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</si>
  <si>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</si>
  <si>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</si>
  <si>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</si>
  <si>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</si>
  <si>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</si>
  <si>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</si>
  <si>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</si>
  <si>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</si>
  <si>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</si>
  <si>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</si>
  <si>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</si>
  <si>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</si>
  <si>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</si>
  <si>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</si>
  <si>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</si>
  <si>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</si>
  <si>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</si>
  <si>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</si>
  <si>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</si>
  <si>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</si>
  <si>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</si>
  <si>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</si>
  <si>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</si>
  <si>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</si>
  <si>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</si>
  <si>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</si>
  <si>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</si>
  <si>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</si>
  <si>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</si>
  <si>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</si>
  <si>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</si>
  <si>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</si>
  <si>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</si>
  <si>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</si>
  <si>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</si>
  <si>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</si>
  <si>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</si>
  <si>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</si>
  <si>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</si>
  <si>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</si>
  <si>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</si>
  <si>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</si>
  <si>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</si>
  <si>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</si>
  <si>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</si>
  <si>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</si>
  <si>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</si>
  <si>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</si>
  <si>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</si>
  <si>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</si>
  <si>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</si>
  <si>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</si>
  <si>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</si>
  <si>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</si>
  <si>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</si>
  <si>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</si>
  <si>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</si>
  <si>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</si>
  <si>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</si>
  <si>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</si>
  <si>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</si>
  <si>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</si>
  <si>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</si>
  <si>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</si>
  <si>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</si>
  <si>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</si>
  <si>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</si>
  <si>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</si>
  <si>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</si>
  <si>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</si>
  <si>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</si>
  <si>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</si>
  <si>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</si>
  <si>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</si>
  <si>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</si>
  <si>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</si>
  <si>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</si>
  <si>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</si>
  <si>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</si>
  <si>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</si>
  <si>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</si>
  <si>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</si>
  <si>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</si>
  <si>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</si>
  <si>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</si>
  <si>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</si>
  <si>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</si>
  <si>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</si>
  <si>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</si>
  <si>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</si>
  <si>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</si>
  <si>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</si>
  <si>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</si>
  <si>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</si>
  <si>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</si>
  <si>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</si>
  <si>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</si>
  <si>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</si>
  <si>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</si>
  <si>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</si>
  <si>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</si>
  <si>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</si>
  <si>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</si>
  <si>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</si>
  <si>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</si>
  <si>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</si>
  <si>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</si>
  <si>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</si>
  <si>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</si>
  <si>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</si>
  <si>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</si>
  <si>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</si>
  <si>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</si>
  <si>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</si>
  <si>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</si>
  <si>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</si>
  <si>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</si>
  <si>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</si>
  <si>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</si>
  <si>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</si>
  <si>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</si>
  <si>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</si>
  <si>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</si>
  <si>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</si>
  <si>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</si>
  <si>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</si>
  <si>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</si>
  <si>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</si>
  <si>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</si>
  <si>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</si>
  <si>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</si>
  <si>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</si>
  <si>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</si>
  <si>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</si>
  <si>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</si>
  <si>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</si>
  <si>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</si>
  <si>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</si>
  <si>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</si>
  <si>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</si>
  <si>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</si>
  <si>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</si>
  <si>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</si>
  <si>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</si>
  <si>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</si>
  <si>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</si>
  <si>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</si>
  <si>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</si>
  <si>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</si>
  <si>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</si>
  <si>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</si>
  <si>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</si>
  <si>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</si>
  <si>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</si>
  <si>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</si>
  <si>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</si>
  <si>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</si>
  <si>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</si>
  <si>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</si>
  <si>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</si>
  <si>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</si>
  <si>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</si>
  <si>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</si>
  <si>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</si>
  <si>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</si>
  <si>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</si>
  <si>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</si>
  <si>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</si>
  <si>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</si>
  <si>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</si>
  <si>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</si>
  <si>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</si>
  <si>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</si>
  <si>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</si>
  <si>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</si>
  <si>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</si>
  <si>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</si>
  <si>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</si>
  <si>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</si>
  <si>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</si>
  <si>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</si>
  <si>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</si>
  <si>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</si>
  <si>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</si>
  <si>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</si>
  <si>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</si>
  <si>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</si>
  <si>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</si>
  <si>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</si>
  <si>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</si>
  <si>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</si>
  <si>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</si>
  <si>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</si>
  <si>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</si>
  <si>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</si>
  <si>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</si>
  <si>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</si>
  <si>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</si>
  <si>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</si>
  <si>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</si>
  <si>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</si>
  <si>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</si>
  <si>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</si>
  <si>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</si>
  <si>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</si>
  <si>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</si>
  <si>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</si>
  <si>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</si>
  <si>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</si>
  <si>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</si>
  <si>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</si>
  <si>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</si>
  <si>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</si>
  <si>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</si>
  <si>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</si>
  <si>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</si>
  <si>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</si>
  <si>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</si>
  <si>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</si>
  <si>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</si>
  <si>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</si>
  <si>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</si>
  <si>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</si>
  <si>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</si>
  <si>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</si>
  <si>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</si>
  <si>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</si>
  <si>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</si>
  <si>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</si>
  <si>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</si>
  <si>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</si>
  <si>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</si>
  <si>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</si>
  <si>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</si>
  <si>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</si>
  <si>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</si>
  <si>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</si>
  <si>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</si>
  <si>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</si>
  <si>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</si>
  <si>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</si>
  <si>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</si>
  <si>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</si>
  <si>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</si>
  <si>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</si>
  <si>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</si>
  <si>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</si>
  <si>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</si>
  <si>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</si>
  <si>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</si>
  <si>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</si>
  <si>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</si>
  <si>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</si>
  <si>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</si>
  <si>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</si>
  <si>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</si>
  <si>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</si>
  <si>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</si>
  <si>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</si>
  <si>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</si>
  <si>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</si>
  <si>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</si>
  <si>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</si>
  <si>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</si>
  <si>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</si>
  <si>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</si>
  <si>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</si>
  <si>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</si>
  <si>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</si>
  <si>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</si>
  <si>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</si>
  <si>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</si>
  <si>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</si>
  <si>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</si>
  <si>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</si>
  <si>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</si>
  <si>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</si>
  <si>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</si>
  <si>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</si>
  <si>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</si>
  <si>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</si>
  <si>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</si>
  <si>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</si>
  <si>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</si>
  <si>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</si>
  <si>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</si>
  <si>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</si>
  <si>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</si>
  <si>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</si>
  <si>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</si>
  <si>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</si>
  <si>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</si>
  <si>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</si>
  <si>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</si>
  <si>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</si>
  <si>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</si>
  <si>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</si>
  <si>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</si>
  <si>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</si>
  <si>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</si>
  <si>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</si>
  <si>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</si>
  <si>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</si>
  <si>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</si>
  <si>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</si>
  <si>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</si>
  <si>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</si>
  <si>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</si>
  <si>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</si>
  <si>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</si>
  <si>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</si>
  <si>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</si>
  <si>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</si>
  <si>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</si>
  <si>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</si>
  <si>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</si>
  <si>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</si>
  <si>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</si>
  <si>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</si>
  <si>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</si>
  <si>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</si>
  <si>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</si>
  <si>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</si>
  <si>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</si>
  <si>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</si>
  <si>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</si>
  <si>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</si>
  <si>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</si>
  <si>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</si>
  <si>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</si>
  <si>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</si>
  <si>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</si>
  <si>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</si>
  <si>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</si>
  <si>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</si>
  <si>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</si>
  <si>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</si>
  <si>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</si>
  <si>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</si>
  <si>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</si>
  <si>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</si>
  <si>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</si>
  <si>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</si>
  <si>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</si>
  <si>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</si>
  <si>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</si>
  <si>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</si>
  <si>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</si>
  <si>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</si>
  <si>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</si>
  <si>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</si>
  <si>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</si>
  <si>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</si>
  <si>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</si>
  <si>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</si>
  <si>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</si>
  <si>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</si>
  <si>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</si>
  <si>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</si>
  <si>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</si>
  <si>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</si>
  <si>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</si>
  <si>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</si>
  <si>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</si>
  <si>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</si>
  <si>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</si>
  <si>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</si>
  <si>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</si>
  <si>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</si>
  <si>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</si>
  <si>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</si>
  <si>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</si>
  <si>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</si>
  <si>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</si>
  <si>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</si>
  <si>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</si>
  <si>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</si>
  <si>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</si>
  <si>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</si>
  <si>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</si>
  <si>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</si>
  <si>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</si>
  <si>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</si>
  <si>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</si>
  <si>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</si>
  <si>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</si>
  <si>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</si>
  <si>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</si>
  <si>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</si>
  <si>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</si>
  <si>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</si>
  <si>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</si>
  <si>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</si>
  <si>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</si>
  <si>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</si>
  <si>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</si>
  <si>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</si>
  <si>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</si>
  <si>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</si>
  <si>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</si>
  <si>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</si>
  <si>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</si>
  <si>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</si>
  <si>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</si>
  <si>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</si>
  <si>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</si>
  <si>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</si>
  <si>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</si>
  <si>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</si>
  <si>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</si>
  <si>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</si>
  <si>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</si>
  <si>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</si>
  <si>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</si>
  <si>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</si>
  <si>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</si>
  <si>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</si>
  <si>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</si>
  <si>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</si>
  <si>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</si>
  <si>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</si>
  <si>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</si>
  <si>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</si>
  <si>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</si>
  <si>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</si>
  <si>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</si>
  <si>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</si>
  <si>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</si>
  <si>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</si>
  <si>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</si>
  <si>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</si>
  <si>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</si>
  <si>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</si>
  <si>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</si>
  <si>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</si>
  <si>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</si>
  <si>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</si>
  <si>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</si>
  <si>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</si>
  <si>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</si>
  <si>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</si>
  <si>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</si>
  <si>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</si>
  <si>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</si>
  <si>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</si>
  <si>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</si>
  <si>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</si>
  <si>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</si>
  <si>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</si>
  <si>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</si>
  <si>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</si>
  <si>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</si>
  <si>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</si>
  <si>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</si>
  <si>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</si>
  <si>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</si>
  <si>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</si>
  <si>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</si>
  <si>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</si>
  <si>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</si>
  <si>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</si>
  <si>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</si>
  <si>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</si>
  <si>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</si>
  <si>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</si>
  <si>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</si>
  <si>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</si>
  <si>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</si>
  <si>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</si>
  <si>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</si>
  <si>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</si>
  <si>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</si>
  <si>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</si>
  <si>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</si>
  <si>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</si>
  <si>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</si>
  <si>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</si>
  <si>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</si>
  <si>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</si>
  <si>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</si>
  <si>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</si>
  <si>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</si>
  <si>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</si>
  <si>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</si>
  <si>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</si>
  <si>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</si>
  <si>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</si>
  <si>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</si>
  <si>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</si>
  <si>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</si>
  <si>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</si>
  <si>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</si>
  <si>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</si>
  <si>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</si>
  <si>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</si>
  <si>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</si>
  <si>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</si>
  <si>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</si>
  <si>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</si>
  <si>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</si>
  <si>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</si>
  <si>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</si>
  <si>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</si>
  <si>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</si>
  <si>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</si>
  <si>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</si>
  <si>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</si>
  <si>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</si>
  <si>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</si>
  <si>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</si>
  <si>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</si>
  <si>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</si>
  <si>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</si>
  <si>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</si>
  <si>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</si>
  <si>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</si>
  <si>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</si>
  <si>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</si>
  <si>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</si>
  <si>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</si>
  <si>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</si>
  <si>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</si>
  <si>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</si>
  <si>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</si>
  <si>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</si>
  <si>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</si>
  <si>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</si>
  <si>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</si>
  <si>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</si>
  <si>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</si>
  <si>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</si>
  <si>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</si>
  <si>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</si>
  <si>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</si>
  <si>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</si>
  <si>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</si>
  <si>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</si>
  <si>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</si>
  <si>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</si>
  <si>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</si>
  <si>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</si>
  <si>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</si>
  <si>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</si>
  <si>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</si>
  <si>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</si>
  <si>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</si>
  <si>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</si>
  <si>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</si>
  <si>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</si>
  <si>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</si>
  <si>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</si>
  <si>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</si>
  <si>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</si>
  <si>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</si>
  <si>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</si>
  <si>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</si>
  <si>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</si>
  <si>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</si>
  <si>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</si>
  <si>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</si>
  <si>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</si>
  <si>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</si>
  <si>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</si>
  <si>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</si>
  <si>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</si>
  <si>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</si>
  <si>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</si>
  <si>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</si>
  <si>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</si>
  <si>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</si>
  <si>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</si>
  <si>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</si>
  <si>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</si>
  <si>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</si>
  <si>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</si>
  <si>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</si>
  <si>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</si>
  <si>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</si>
  <si>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</si>
  <si>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</si>
  <si>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</si>
  <si>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</si>
  <si>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</si>
  <si>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</si>
  <si>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</si>
  <si>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</si>
  <si>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</si>
  <si>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</si>
  <si>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</si>
  <si>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</si>
  <si>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</si>
  <si>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</si>
  <si>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</si>
  <si>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</si>
  <si>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</si>
  <si>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</si>
  <si>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</si>
  <si>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</si>
  <si>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</si>
  <si>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</si>
  <si>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</si>
  <si>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</si>
  <si>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</si>
  <si>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</si>
  <si>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</si>
  <si>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</si>
  <si>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</si>
  <si>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</si>
  <si>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</si>
  <si>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</si>
  <si>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</si>
  <si>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</si>
  <si>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</si>
  <si>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</si>
  <si>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</si>
  <si>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</si>
  <si>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</si>
  <si>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</si>
  <si>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</si>
  <si>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</si>
  <si>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</si>
  <si>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</si>
  <si>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</si>
  <si>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</si>
  <si>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</si>
  <si>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</si>
  <si>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</si>
  <si>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</si>
  <si>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</si>
  <si>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</si>
  <si>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</si>
  <si>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</si>
  <si>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</si>
  <si>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</si>
  <si>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</si>
  <si>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</si>
  <si>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</si>
  <si>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</si>
  <si>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</si>
  <si>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</si>
  <si>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</si>
  <si>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</si>
  <si>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</si>
  <si>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</si>
  <si>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</si>
  <si>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</si>
  <si>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</si>
  <si>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</si>
  <si>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</si>
  <si>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</si>
  <si>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</si>
  <si>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</si>
  <si>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</si>
  <si>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</si>
  <si>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</si>
  <si>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</si>
  <si>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</si>
  <si>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</si>
  <si>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</si>
  <si>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</si>
  <si>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</si>
  <si>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</si>
  <si>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</si>
  <si>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</si>
  <si>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</si>
  <si>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</si>
  <si>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</si>
  <si>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</si>
  <si>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</si>
  <si>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</si>
  <si>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</si>
  <si>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</si>
  <si>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</si>
  <si>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</si>
  <si>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</si>
  <si>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</si>
  <si>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</si>
  <si>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</si>
  <si>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</si>
  <si>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</si>
  <si>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</si>
  <si>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</si>
  <si>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</si>
  <si>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</si>
  <si>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</si>
  <si>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</si>
  <si>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</si>
  <si>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</si>
  <si>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</si>
  <si>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</si>
  <si>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</si>
  <si>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</si>
  <si>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</si>
  <si>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</si>
  <si>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</si>
  <si>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</si>
  <si>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</si>
  <si>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</si>
  <si>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</si>
  <si>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</si>
  <si>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</si>
  <si>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</si>
  <si>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</si>
  <si>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</si>
  <si>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</si>
  <si>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</si>
  <si>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</si>
  <si>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</si>
  <si>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</si>
  <si>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</si>
  <si>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</si>
  <si>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</si>
  <si>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</si>
  <si>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</si>
  <si>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</si>
  <si>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</si>
  <si>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</si>
  <si>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</si>
  <si>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</si>
  <si>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</si>
  <si>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</si>
  <si>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</si>
  <si>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</si>
  <si>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</si>
  <si>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</si>
  <si>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</si>
  <si>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</si>
  <si>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</si>
  <si>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</si>
  <si>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</si>
  <si>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</si>
  <si>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</si>
  <si>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</si>
  <si>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</si>
  <si>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</si>
  <si>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</si>
  <si>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</si>
  <si>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</si>
  <si>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</si>
  <si>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</si>
  <si>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</si>
  <si>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</si>
  <si>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</si>
  <si>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</si>
  <si>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</si>
  <si>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</si>
  <si>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</si>
  <si>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</si>
  <si>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</si>
  <si>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</si>
  <si>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</si>
  <si>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</si>
  <si>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</si>
  <si>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</si>
  <si>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</si>
  <si>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</si>
  <si>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</si>
  <si>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</si>
  <si>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</si>
  <si>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</si>
  <si>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</si>
  <si>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</si>
  <si>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</si>
  <si>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</si>
  <si>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</si>
  <si>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</si>
  <si>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</si>
  <si>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</si>
  <si>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</si>
  <si>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</si>
  <si>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</si>
  <si>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</si>
  <si>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</si>
  <si>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</si>
  <si>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</si>
  <si>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</si>
  <si>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</si>
  <si>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</si>
  <si>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</si>
  <si>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</si>
  <si>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</si>
  <si>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</si>
  <si>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</si>
  <si>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</si>
  <si>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</si>
  <si>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</si>
  <si>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</si>
  <si>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</si>
  <si>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</si>
  <si>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</si>
  <si>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</si>
  <si>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</si>
  <si>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</si>
  <si>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</si>
  <si>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</si>
  <si>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</si>
  <si>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</si>
  <si>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</si>
  <si>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</si>
  <si>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</si>
  <si>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</si>
  <si>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</si>
  <si>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</si>
  <si>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</si>
  <si>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</si>
  <si>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</si>
  <si>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</si>
  <si>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</si>
  <si>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</si>
  <si>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</si>
  <si>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</si>
  <si>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</si>
  <si>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</si>
  <si>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</si>
  <si>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</si>
  <si>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</si>
  <si>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</si>
  <si>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</si>
  <si>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</si>
  <si>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</si>
  <si>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</si>
  <si>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</si>
  <si>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</si>
  <si>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</si>
  <si>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</si>
  <si>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</si>
  <si>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</si>
  <si>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</si>
  <si>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</si>
  <si>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</si>
  <si>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</si>
  <si>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</si>
  <si>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</si>
  <si>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</si>
  <si>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</si>
  <si>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</si>
  <si>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</si>
  <si>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</si>
  <si>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</si>
  <si>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</si>
  <si>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</si>
  <si>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</si>
  <si>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</si>
  <si>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</si>
  <si>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</si>
  <si>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</si>
  <si>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</si>
  <si>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</si>
  <si>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</si>
  <si>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</si>
  <si>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</si>
  <si>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</si>
  <si>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</si>
  <si>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</si>
  <si>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</si>
  <si>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</si>
  <si>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</si>
  <si>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</si>
  <si>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</si>
  <si>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</si>
  <si>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</si>
  <si>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</si>
  <si>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</si>
  <si>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</si>
  <si>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</si>
  <si>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</si>
  <si>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</si>
  <si>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</si>
  <si>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</si>
  <si>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</si>
  <si>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</si>
  <si>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</si>
  <si>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</si>
  <si>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</si>
  <si>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</si>
  <si>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</si>
  <si>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</si>
  <si>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</si>
  <si>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</si>
  <si>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</si>
  <si>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</si>
  <si>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</si>
  <si>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</si>
  <si>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</si>
  <si>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</si>
  <si>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</si>
  <si>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</si>
  <si>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</si>
  <si>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</si>
  <si>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</si>
  <si>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</si>
  <si>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</si>
  <si>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</si>
  <si>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</si>
  <si>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</si>
  <si>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</si>
  <si>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</si>
  <si>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</si>
  <si>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</si>
  <si>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</si>
  <si>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</si>
  <si>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</si>
  <si>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</si>
  <si>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</si>
  <si>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</si>
  <si>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</si>
  <si>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</si>
  <si>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</si>
  <si>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</si>
  <si>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</si>
  <si>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</si>
  <si>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</si>
  <si>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</si>
  <si>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</si>
  <si>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</si>
  <si>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</si>
  <si>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</si>
  <si>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</si>
  <si>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</si>
  <si>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</si>
  <si>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</si>
  <si>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</si>
  <si>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</si>
  <si>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</si>
  <si>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</si>
  <si>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</si>
  <si>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</si>
  <si>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</si>
  <si>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</si>
  <si>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</si>
  <si>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</si>
  <si>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</si>
  <si>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</si>
  <si>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</si>
  <si>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</si>
  <si>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</si>
  <si>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</si>
  <si>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</si>
  <si>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</si>
  <si>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</si>
  <si>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</si>
  <si>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</si>
  <si>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</si>
  <si>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</si>
  <si>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</si>
  <si>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</si>
  <si>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</si>
  <si>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</si>
  <si>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</si>
  <si>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</si>
  <si>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</si>
  <si>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</si>
  <si>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</si>
  <si>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</si>
  <si>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</si>
  <si>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</si>
  <si>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</si>
  <si>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</si>
  <si>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</si>
  <si>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</si>
  <si>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</si>
  <si>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</si>
  <si>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</si>
  <si>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</si>
  <si>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</si>
  <si>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</si>
  <si>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</si>
  <si>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</si>
  <si>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</si>
  <si>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</si>
  <si>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</si>
  <si>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</si>
  <si>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</si>
  <si>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</si>
  <si>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</si>
  <si>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</si>
  <si>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</si>
  <si>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</si>
  <si>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</si>
  <si>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</si>
  <si>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</si>
  <si>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</si>
  <si>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</si>
  <si>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</si>
  <si>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</si>
  <si>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</si>
  <si>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</si>
  <si>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</si>
  <si>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</si>
  <si>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</si>
  <si>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</si>
  <si>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</si>
  <si>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</si>
  <si>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</si>
  <si>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</si>
  <si>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</si>
  <si>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</si>
  <si>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</si>
  <si>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</si>
  <si>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</si>
  <si>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</si>
  <si>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</si>
  <si>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</si>
  <si>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</si>
  <si>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</si>
  <si>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</si>
  <si>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</si>
  <si>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</si>
  <si>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</si>
  <si>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</si>
  <si>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</si>
  <si>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</si>
  <si>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</si>
  <si>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</si>
  <si>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</si>
  <si>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</si>
  <si>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</si>
  <si>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</si>
  <si>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</si>
  <si>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</si>
  <si>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</si>
  <si>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</si>
  <si>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</si>
  <si>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</si>
  <si>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</si>
  <si>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</si>
  <si>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</si>
  <si>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</si>
  <si>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</si>
  <si>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</si>
  <si>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</si>
  <si>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</si>
  <si>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</si>
  <si>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</si>
  <si>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</si>
  <si>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</si>
  <si>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</si>
  <si>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</si>
  <si>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</si>
  <si>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</si>
  <si>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</si>
  <si>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</si>
  <si>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</si>
  <si>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</si>
  <si>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</si>
  <si>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</si>
  <si>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</si>
  <si>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</si>
  <si>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</si>
  <si>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</si>
  <si>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</si>
  <si>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</si>
  <si>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</si>
  <si>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</si>
  <si>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</si>
  <si>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</si>
  <si>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</si>
  <si>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</si>
  <si>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</si>
  <si>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</si>
  <si>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</si>
  <si>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</si>
  <si>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</si>
  <si>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</si>
  <si>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</si>
  <si>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</si>
  <si>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</si>
  <si>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</si>
  <si>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</si>
  <si>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</si>
  <si>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</si>
  <si>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</si>
  <si>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</si>
  <si>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</si>
  <si>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</si>
  <si>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</si>
  <si>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</si>
  <si>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</si>
  <si>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</si>
  <si>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</si>
  <si>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</si>
  <si>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</si>
  <si>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</si>
  <si>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</si>
  <si>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</si>
  <si>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</si>
  <si>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</si>
  <si>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</si>
  <si>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</si>
  <si>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</si>
  <si>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</si>
  <si>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</si>
  <si>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</si>
  <si>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</si>
  <si>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</si>
  <si>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</si>
  <si>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</si>
  <si>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</si>
  <si>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</si>
  <si>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</si>
  <si>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</si>
  <si>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</si>
  <si>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</si>
  <si>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</si>
  <si>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</si>
  <si>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</si>
  <si>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</si>
  <si>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</si>
  <si>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</si>
  <si>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</si>
  <si>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</si>
  <si>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</si>
  <si>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</si>
  <si>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</si>
  <si>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</si>
  <si>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</si>
  <si>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</si>
  <si>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</si>
  <si>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</si>
  <si>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</si>
  <si>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</si>
  <si>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</si>
  <si>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</si>
  <si>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</si>
  <si>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</si>
  <si>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</si>
  <si>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</si>
  <si>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</si>
  <si>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</si>
  <si>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</si>
  <si>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</si>
  <si>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</si>
  <si>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</si>
  <si>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</si>
  <si>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</si>
  <si>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</si>
  <si>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</si>
  <si>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</si>
  <si>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</si>
  <si>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</si>
  <si>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</si>
  <si>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</si>
  <si>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</si>
  <si>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</si>
  <si>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</si>
  <si>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</si>
  <si>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</si>
  <si>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</si>
  <si>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</si>
  <si>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</si>
  <si>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</si>
  <si>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</si>
  <si>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</si>
  <si>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</si>
  <si>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</si>
  <si>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</si>
  <si>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</si>
  <si>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</si>
  <si>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</si>
  <si>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</si>
  <si>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</si>
  <si>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</si>
  <si>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</si>
  <si>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</si>
  <si>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</si>
  <si>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</si>
  <si>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</si>
  <si>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</si>
  <si>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</si>
  <si>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</si>
  <si>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</si>
  <si>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</si>
  <si>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</si>
  <si>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</si>
  <si>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</si>
  <si>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</si>
  <si>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</si>
  <si>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</si>
  <si>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</si>
  <si>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</si>
  <si>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</si>
  <si>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</si>
  <si>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</si>
  <si>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</si>
  <si>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</si>
  <si>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</si>
  <si>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</si>
  <si>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</si>
  <si>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</si>
  <si>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</si>
  <si>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</si>
  <si>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</si>
  <si>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</si>
  <si>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</si>
  <si>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</si>
  <si>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</si>
  <si>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</si>
  <si>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</si>
  <si>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</si>
  <si>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</si>
  <si>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</si>
  <si>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</si>
  <si>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</si>
  <si>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</si>
  <si>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</si>
  <si>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</si>
  <si>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</si>
  <si>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</si>
  <si>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</si>
  <si>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</si>
  <si>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</si>
  <si>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</si>
  <si>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</si>
  <si>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</si>
  <si>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</si>
  <si>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</si>
  <si>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</si>
  <si>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</si>
  <si>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</si>
  <si>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</si>
  <si>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</si>
  <si>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</si>
  <si>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</si>
  <si>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</si>
  <si>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</si>
  <si>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</si>
  <si>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</si>
  <si>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</si>
  <si>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</si>
  <si>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</si>
  <si>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</si>
  <si>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</si>
  <si>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</si>
  <si>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</si>
  <si>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</si>
  <si>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</si>
  <si>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</si>
  <si>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</si>
  <si>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</si>
  <si>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</si>
  <si>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</si>
  <si>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</si>
  <si>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</si>
  <si>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</si>
  <si>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</si>
  <si>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</si>
  <si>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</si>
  <si>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</si>
  <si>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</si>
  <si>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</si>
  <si>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</si>
  <si>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</si>
  <si>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</si>
  <si>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</si>
  <si>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</si>
  <si>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</si>
  <si>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</si>
  <si>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</si>
  <si>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</si>
  <si>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</si>
  <si>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</si>
  <si>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</si>
  <si>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</si>
  <si>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</si>
  <si>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</si>
  <si>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</si>
  <si>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</si>
  <si>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</si>
  <si>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</si>
  <si>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</si>
  <si>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</si>
  <si>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</si>
  <si>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</si>
  <si>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</si>
  <si>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</si>
  <si>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</si>
  <si>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</si>
  <si>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</si>
  <si>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</si>
  <si>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</si>
  <si>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</si>
  <si>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</si>
  <si>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</si>
  <si>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</si>
  <si>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</si>
  <si>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</si>
  <si>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</si>
  <si>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</si>
  <si>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</si>
  <si>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</si>
  <si>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</si>
  <si>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</si>
  <si>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</si>
  <si>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</si>
  <si>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</si>
  <si>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</si>
  <si>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</si>
  <si>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</si>
  <si>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</si>
  <si>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</si>
  <si>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</si>
  <si>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</si>
  <si>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</si>
  <si>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</si>
  <si>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</si>
  <si>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</si>
  <si>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</si>
  <si>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</si>
  <si>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</si>
  <si>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</si>
  <si>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</si>
  <si>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</si>
  <si>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</si>
  <si>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</si>
  <si>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</si>
  <si>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</si>
  <si>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</si>
  <si>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</si>
  <si>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</si>
  <si>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</si>
  <si>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</si>
  <si>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</si>
  <si>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</si>
  <si>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</si>
  <si>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</si>
  <si>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</si>
  <si>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</si>
  <si>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</si>
  <si>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</si>
  <si>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</si>
  <si>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</si>
  <si>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</si>
  <si>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</si>
  <si>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</si>
  <si>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</si>
  <si>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</si>
  <si>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</si>
  <si>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</si>
  <si>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</si>
  <si>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</si>
  <si>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</si>
  <si>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</si>
  <si>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</si>
  <si>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</si>
  <si>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</si>
  <si>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</si>
  <si>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</si>
  <si>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</si>
  <si>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</si>
  <si>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</si>
  <si>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</si>
  <si>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</si>
  <si>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</si>
  <si>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</si>
  <si>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</si>
  <si>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</si>
  <si>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</si>
  <si>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</si>
  <si>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</si>
  <si>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</si>
  <si>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</si>
  <si>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</si>
  <si>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</si>
  <si>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</si>
  <si>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</si>
  <si>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</si>
  <si>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</si>
  <si>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</si>
  <si>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</si>
  <si>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</si>
  <si>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</si>
  <si>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</si>
  <si>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</si>
  <si>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</si>
  <si>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</si>
  <si>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</si>
  <si>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</si>
  <si>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</si>
  <si>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</si>
  <si>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</si>
  <si>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</si>
  <si>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</si>
  <si>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</si>
  <si>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</si>
  <si>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</si>
  <si>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</si>
  <si>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</si>
  <si>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</si>
  <si>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</si>
  <si>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</si>
  <si>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</si>
  <si>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</si>
  <si>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</si>
  <si>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</si>
  <si>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</si>
  <si>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</si>
  <si>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</si>
  <si>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</si>
  <si>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</si>
  <si>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</si>
  <si>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</si>
  <si>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</si>
  <si>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</si>
  <si>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</si>
  <si>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</si>
  <si>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</si>
  <si>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</si>
  <si>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</si>
  <si>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</si>
  <si>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</si>
  <si>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</si>
  <si>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</si>
  <si>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</si>
  <si>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</si>
  <si>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</si>
  <si>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</si>
  <si>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</si>
  <si>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</si>
  <si>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</si>
  <si>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</si>
  <si>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</si>
  <si>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</si>
  <si>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</si>
  <si>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</si>
  <si>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</si>
  <si>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</si>
  <si>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</si>
  <si>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</si>
  <si>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</si>
  <si>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</si>
  <si>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</si>
  <si>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</si>
  <si>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</si>
  <si>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</si>
  <si>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</si>
  <si>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</si>
  <si>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</si>
  <si>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</si>
  <si>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</si>
  <si>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</si>
  <si>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</si>
  <si>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</si>
  <si>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</si>
  <si>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</si>
  <si>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</si>
  <si>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</si>
  <si>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</si>
  <si>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</si>
  <si>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</si>
  <si>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</si>
  <si>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</si>
  <si>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</si>
  <si>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</si>
  <si>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</si>
  <si>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</si>
  <si>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</si>
  <si>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</si>
  <si>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</si>
  <si>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</si>
  <si>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</si>
  <si>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</si>
  <si>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</si>
  <si>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</si>
  <si>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</si>
  <si>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</si>
  <si>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</si>
  <si>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</si>
  <si>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</si>
  <si>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</si>
  <si>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</si>
  <si>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</si>
  <si>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</si>
  <si>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</si>
  <si>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</si>
  <si>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</si>
  <si>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</si>
  <si>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</si>
  <si>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</si>
  <si>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</si>
  <si>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</si>
  <si>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</si>
  <si>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</si>
  <si>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</si>
  <si>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</si>
  <si>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</si>
  <si>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</si>
  <si>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</si>
  <si>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</si>
  <si>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</si>
  <si>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</si>
  <si>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</si>
  <si>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</si>
  <si>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</si>
  <si>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</si>
  <si>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</si>
  <si>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</si>
  <si>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</si>
  <si>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</si>
  <si>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</si>
  <si>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</si>
  <si>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</si>
  <si>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</si>
  <si>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</si>
  <si>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</si>
  <si>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</si>
  <si>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</si>
  <si>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</si>
  <si>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</si>
  <si>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</si>
  <si>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</si>
  <si>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</si>
  <si>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</si>
  <si>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</si>
  <si>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</si>
  <si>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</si>
  <si>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</si>
  <si>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</si>
  <si>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</si>
  <si>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</si>
  <si>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</si>
  <si>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</si>
  <si>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</si>
  <si>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</si>
  <si>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</si>
  <si>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</si>
  <si>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</si>
  <si>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</si>
  <si>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</si>
  <si>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</si>
  <si>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</si>
  <si>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</si>
  <si>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</si>
  <si>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</si>
  <si>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</si>
  <si>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</si>
  <si>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</si>
  <si>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</si>
  <si>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</si>
  <si>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</si>
  <si>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</si>
  <si>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</si>
  <si>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</si>
  <si>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</si>
  <si>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</si>
  <si>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</si>
  <si>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</si>
  <si>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</si>
  <si>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</si>
  <si>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</si>
  <si>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</si>
  <si>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</si>
  <si>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</si>
  <si>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</si>
  <si>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</si>
  <si>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</si>
  <si>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</si>
  <si>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</si>
  <si>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</si>
  <si>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</si>
  <si>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</si>
  <si>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</si>
  <si>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</si>
  <si>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</si>
  <si>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</si>
  <si>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</si>
  <si>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</si>
  <si>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</si>
  <si>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</si>
  <si>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</si>
  <si>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</si>
  <si>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</si>
  <si>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</si>
  <si>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</si>
  <si>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</si>
  <si>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</si>
  <si>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</si>
  <si>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</si>
  <si>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</si>
  <si>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</si>
  <si>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</si>
  <si>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</si>
  <si>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</si>
  <si>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</si>
  <si>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</si>
  <si>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</si>
  <si>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</si>
  <si>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</si>
  <si>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</si>
  <si>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</si>
  <si>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</si>
  <si>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</si>
  <si>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</si>
  <si>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</si>
  <si>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</si>
  <si>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</si>
  <si>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</si>
  <si>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</si>
  <si>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</si>
  <si>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</si>
  <si>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</si>
  <si>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</si>
  <si>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</si>
  <si>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</si>
  <si>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</si>
  <si>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</si>
  <si>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</si>
  <si>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</si>
  <si>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</si>
  <si>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</si>
  <si>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</si>
  <si>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</si>
  <si>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</si>
  <si>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</si>
  <si>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</si>
  <si>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</si>
  <si>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</si>
  <si>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</si>
  <si>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</si>
  <si>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</si>
  <si>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</si>
  <si>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</si>
  <si>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</si>
  <si>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</si>
  <si>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</si>
  <si>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</si>
  <si>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</si>
  <si>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</si>
  <si>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</si>
  <si>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</si>
  <si>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</si>
  <si>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</si>
  <si>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</si>
  <si>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</si>
  <si>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</si>
  <si>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</si>
  <si>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</si>
  <si>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</si>
  <si>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</si>
  <si>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</si>
  <si>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</si>
  <si>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</si>
  <si>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</si>
  <si>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</si>
  <si>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</si>
  <si>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</si>
  <si>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</si>
  <si>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</si>
  <si>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</si>
  <si>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</si>
  <si>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</si>
  <si>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</si>
  <si>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</si>
  <si>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</si>
  <si>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</si>
  <si>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</si>
  <si>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</si>
  <si>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</si>
  <si>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</si>
  <si>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</si>
  <si>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</si>
  <si>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</si>
  <si>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</si>
  <si>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</si>
  <si>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</si>
  <si>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</si>
  <si>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</si>
  <si>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</si>
  <si>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</si>
  <si>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</si>
  <si>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</si>
  <si>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</si>
  <si>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</si>
  <si>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</si>
  <si>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</si>
  <si>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</si>
  <si>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</si>
  <si>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</si>
  <si>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</si>
  <si>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</si>
  <si>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</si>
  <si>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</si>
  <si>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</si>
  <si>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</si>
  <si>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</si>
  <si>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</si>
  <si>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</si>
  <si>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</si>
  <si>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</si>
  <si>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</si>
  <si>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</si>
  <si>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</si>
  <si>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</si>
  <si>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</si>
  <si>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</si>
  <si>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</si>
  <si>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</si>
  <si>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</si>
  <si>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</si>
  <si>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</si>
  <si>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</si>
  <si>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</si>
  <si>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</si>
  <si>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</si>
  <si>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</si>
  <si>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</si>
  <si>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</si>
  <si>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</si>
  <si>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</si>
  <si>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</si>
  <si>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</si>
  <si>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</si>
  <si>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</si>
  <si>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</si>
  <si>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</si>
  <si>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</si>
  <si>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</si>
  <si>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</si>
  <si>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</si>
  <si>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</si>
  <si>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</si>
  <si>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</si>
  <si>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</si>
  <si>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</si>
  <si>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</si>
  <si>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</si>
  <si>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</si>
  <si>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</si>
  <si>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</si>
  <si>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</si>
  <si>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</si>
  <si>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</si>
  <si>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</si>
  <si>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</si>
  <si>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</si>
  <si>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</si>
  <si>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</si>
  <si>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</si>
  <si>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</si>
  <si>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</si>
  <si>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</si>
  <si>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</si>
  <si>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</si>
  <si>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</si>
  <si>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</si>
  <si>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</si>
  <si>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</si>
  <si>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</si>
  <si>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</si>
  <si>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</si>
  <si>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</si>
  <si>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</si>
  <si>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</si>
  <si>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</si>
  <si>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</si>
  <si>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</si>
  <si>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</si>
  <si>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</si>
  <si>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</si>
  <si>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</si>
  <si>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</si>
  <si>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</si>
  <si>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</si>
  <si>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</si>
  <si>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</si>
  <si>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</si>
  <si>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</si>
  <si>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</si>
  <si>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</si>
  <si>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</si>
  <si>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</si>
  <si>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</si>
  <si>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</si>
  <si>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</si>
  <si>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</si>
  <si>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</si>
  <si>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</si>
  <si>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</si>
  <si>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</si>
  <si>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</si>
  <si>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</si>
  <si>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</si>
  <si>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</si>
  <si>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</si>
  <si>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</si>
  <si>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</si>
  <si>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</si>
  <si>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</si>
  <si>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</si>
  <si>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</si>
  <si>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</si>
  <si>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</si>
  <si>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</si>
  <si>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</si>
  <si>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</si>
  <si>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</si>
  <si>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</si>
  <si>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</si>
  <si>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</si>
  <si>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</si>
  <si>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</si>
  <si>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</si>
  <si>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</si>
  <si>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</si>
  <si>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</si>
  <si>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</si>
  <si>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</si>
  <si>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</si>
  <si>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</si>
  <si>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</si>
  <si>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</si>
  <si>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</si>
  <si>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</si>
  <si>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</si>
  <si>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</si>
  <si>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</si>
  <si>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</si>
  <si>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</si>
  <si>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</si>
  <si>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</si>
  <si>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</si>
  <si>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</si>
  <si>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</si>
  <si>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</si>
  <si>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</si>
  <si>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</si>
  <si>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</si>
  <si>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</si>
  <si>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</si>
  <si>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</si>
  <si>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</si>
  <si>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</si>
  <si>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</si>
  <si>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</si>
  <si>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</si>
  <si>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</si>
  <si>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</si>
  <si>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</si>
  <si>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</si>
  <si>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</si>
  <si>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</si>
  <si>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</si>
  <si>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</si>
  <si>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</si>
  <si>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</si>
  <si>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</si>
  <si>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</si>
  <si>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</si>
  <si>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</si>
  <si>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</si>
  <si>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</si>
  <si>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</si>
  <si>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</si>
  <si>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</si>
  <si>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</si>
  <si>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</si>
  <si>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</si>
  <si>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</si>
  <si>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</si>
  <si>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</si>
  <si>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</si>
  <si>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</si>
  <si>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</si>
  <si>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</si>
  <si>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</si>
  <si>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</si>
  <si>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</si>
  <si>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</si>
  <si>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</si>
  <si>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</si>
  <si>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</si>
  <si>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</si>
  <si>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</si>
  <si>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</si>
  <si>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</si>
  <si>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</si>
  <si>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</si>
  <si>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</si>
  <si>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</si>
  <si>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</si>
  <si>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</si>
  <si>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</si>
  <si>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</si>
  <si>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</si>
  <si>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</si>
  <si>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</si>
  <si>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</si>
  <si>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</si>
  <si>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</si>
  <si>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</si>
  <si>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</si>
  <si>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</si>
  <si>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</si>
  <si>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</si>
  <si>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</si>
  <si>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</si>
  <si>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</si>
  <si>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</si>
  <si>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</si>
  <si>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</si>
  <si>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</si>
  <si>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</si>
  <si>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</si>
  <si>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</si>
  <si>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</si>
  <si>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</si>
  <si>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</si>
  <si>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</si>
  <si>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</si>
  <si>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</si>
  <si>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</si>
  <si>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</si>
  <si>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</si>
  <si>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</si>
  <si>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</si>
  <si>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</si>
  <si>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</si>
  <si>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</si>
  <si>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</si>
  <si>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</si>
  <si>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</si>
  <si>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</si>
  <si>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</si>
  <si>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</si>
  <si>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</si>
  <si>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</si>
  <si>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</si>
  <si>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</si>
  <si>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</si>
  <si>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</si>
  <si>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</si>
  <si>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</si>
  <si>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</si>
  <si>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</si>
  <si>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</si>
  <si>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</si>
  <si>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</si>
  <si>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</si>
  <si>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</si>
  <si>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</si>
  <si>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</si>
  <si>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</si>
  <si>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</si>
  <si>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</si>
  <si>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</si>
  <si>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</si>
  <si>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</si>
  <si>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</si>
  <si>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</si>
  <si>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</si>
  <si>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</si>
  <si>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</si>
  <si>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</si>
  <si>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</si>
  <si>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</si>
  <si>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</si>
  <si>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</si>
  <si>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</si>
  <si>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</si>
  <si>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</si>
  <si>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</si>
  <si>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</si>
  <si>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</si>
  <si>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</si>
  <si>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</si>
  <si>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</si>
  <si>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</si>
  <si>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</si>
  <si>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</si>
  <si>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</si>
  <si>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</si>
  <si>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</si>
  <si>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</si>
  <si>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</si>
  <si>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</si>
  <si>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</si>
  <si>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</si>
  <si>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</si>
  <si>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</si>
  <si>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</si>
  <si>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</si>
  <si>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</si>
  <si>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</si>
  <si>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</si>
  <si>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</si>
  <si>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</si>
  <si>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</si>
  <si>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</si>
  <si>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</si>
  <si>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</si>
  <si>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</si>
  <si>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</si>
  <si>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</si>
  <si>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</si>
  <si>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</si>
  <si>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</si>
  <si>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</si>
  <si>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</si>
  <si>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</si>
  <si>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</si>
  <si>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</si>
  <si>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</si>
  <si>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</si>
  <si>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</si>
  <si>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</si>
  <si>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</si>
  <si>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</si>
  <si>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</si>
  <si>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</si>
  <si>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</si>
  <si>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</si>
  <si>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</si>
  <si>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</si>
  <si>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</si>
  <si>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</si>
  <si>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</si>
  <si>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</si>
  <si>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</si>
  <si>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</si>
  <si>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</si>
  <si>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</si>
  <si>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</si>
  <si>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</si>
  <si>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</si>
  <si>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</si>
  <si>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</si>
  <si>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</si>
  <si>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</si>
  <si>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</si>
  <si>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</si>
  <si>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</si>
  <si>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</si>
  <si>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</si>
  <si>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</si>
  <si>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</si>
  <si>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</si>
  <si>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</si>
  <si>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</si>
  <si>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</si>
  <si>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</si>
  <si>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</si>
  <si>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</si>
  <si>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</si>
  <si>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</si>
  <si>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</si>
  <si>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</si>
  <si>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</si>
  <si>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</si>
  <si>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</si>
  <si>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</si>
  <si>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</si>
  <si>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</si>
  <si>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</si>
  <si>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</si>
  <si>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</si>
  <si>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</si>
  <si>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</si>
  <si>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</si>
  <si>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</si>
  <si>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</si>
  <si>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</si>
  <si>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</si>
  <si>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</si>
  <si>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</si>
  <si>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</si>
  <si>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</si>
  <si>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</si>
  <si>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</si>
  <si>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</si>
  <si>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</si>
  <si>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</si>
  <si>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</si>
  <si>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</si>
  <si>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</si>
  <si>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</si>
  <si>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</si>
  <si>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</si>
  <si>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</si>
  <si>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</si>
  <si>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</si>
  <si>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</si>
  <si>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</si>
  <si>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</si>
  <si>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</si>
  <si>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</si>
  <si>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</si>
  <si>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</si>
  <si>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</si>
  <si>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</si>
  <si>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</si>
  <si>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</si>
  <si>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</si>
  <si>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</si>
  <si>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</si>
  <si>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</si>
  <si>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</si>
  <si>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</si>
  <si>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</si>
  <si>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</si>
  <si>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</si>
  <si>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</si>
  <si>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</si>
  <si>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</si>
  <si>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</si>
  <si>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</si>
  <si>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</si>
  <si>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</si>
  <si>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</si>
  <si>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</si>
  <si>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</si>
  <si>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</si>
  <si>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</si>
  <si>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</si>
  <si>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</si>
  <si>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</si>
  <si>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</si>
  <si>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</si>
  <si>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</si>
  <si>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</si>
  <si>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</si>
  <si>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</si>
  <si>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</si>
  <si>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</si>
  <si>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</si>
  <si>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</si>
  <si>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</si>
  <si>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</si>
  <si>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</si>
  <si>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</si>
  <si>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</si>
  <si>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</si>
  <si>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</si>
  <si>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</si>
  <si>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</si>
  <si>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</si>
  <si>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</si>
  <si>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</si>
  <si>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</si>
  <si>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</si>
  <si>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</si>
  <si>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</si>
  <si>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</si>
  <si>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</si>
  <si>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</si>
  <si>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</si>
  <si>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</si>
  <si>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</si>
  <si>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</si>
  <si>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</si>
  <si>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</si>
  <si>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</si>
  <si>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</si>
  <si>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</si>
  <si>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</si>
  <si>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</si>
  <si>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</si>
  <si>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</si>
  <si>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</si>
  <si>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</si>
  <si>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</si>
  <si>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</si>
  <si>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</si>
  <si>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</si>
  <si>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</si>
  <si>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</si>
  <si>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</si>
  <si>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</si>
  <si>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</si>
  <si>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</si>
  <si>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</si>
  <si>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</si>
  <si>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</si>
  <si>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</si>
  <si>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</si>
  <si>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</si>
  <si>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</si>
  <si>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</si>
  <si>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</si>
  <si>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</si>
  <si>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</si>
  <si>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</si>
  <si>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</si>
  <si>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</si>
  <si>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</si>
  <si>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</si>
  <si>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</si>
  <si>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</si>
  <si>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</si>
  <si>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</si>
  <si>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</si>
  <si>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</si>
  <si>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</si>
  <si>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</si>
  <si>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</si>
  <si>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</si>
  <si>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</si>
  <si>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</si>
  <si>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</si>
  <si>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</si>
  <si>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</si>
  <si>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</si>
  <si>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</si>
  <si>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</si>
  <si>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</si>
  <si>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</si>
  <si>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</si>
  <si>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</si>
  <si>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</si>
  <si>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</si>
  <si>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</si>
  <si>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</si>
  <si>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</si>
  <si>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</si>
  <si>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</si>
  <si>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</si>
  <si>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</si>
  <si>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</si>
  <si>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</si>
  <si>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</si>
  <si>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</si>
  <si>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</si>
  <si>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</si>
  <si>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</si>
  <si>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</si>
  <si>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</si>
  <si>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</si>
  <si>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</si>
  <si>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</si>
  <si>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</si>
  <si>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</si>
  <si>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</si>
  <si>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</si>
  <si>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</si>
  <si>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</si>
  <si>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</si>
  <si>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</si>
  <si>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</si>
  <si>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</si>
  <si>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</si>
  <si>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</si>
  <si>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</si>
  <si>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</si>
  <si>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</si>
  <si>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</si>
  <si>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</si>
  <si>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</si>
  <si>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</si>
  <si>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</si>
  <si>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</si>
  <si>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</si>
  <si>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</si>
  <si>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</si>
  <si>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</si>
  <si>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</si>
  <si>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</si>
  <si>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</si>
  <si>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</si>
  <si>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</si>
  <si>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</si>
  <si>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</si>
  <si>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</si>
  <si>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</si>
  <si>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</si>
  <si>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</si>
  <si>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</si>
  <si>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</si>
  <si>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</si>
  <si>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</si>
  <si>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</si>
  <si>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</si>
  <si>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</si>
  <si>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</si>
  <si>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</si>
  <si>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</si>
  <si>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</si>
  <si>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</si>
  <si>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</si>
  <si>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</si>
  <si>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</si>
  <si>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</si>
  <si>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</si>
  <si>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</si>
  <si>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</si>
  <si>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</si>
  <si>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</si>
  <si>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</si>
  <si>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</si>
  <si>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</si>
  <si>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</si>
  <si>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</si>
  <si>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</si>
  <si>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</si>
  <si>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</si>
  <si>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</si>
  <si>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</si>
  <si>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</si>
  <si>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</si>
  <si>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</si>
  <si>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</si>
  <si>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</si>
  <si>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</si>
  <si>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</si>
  <si>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</si>
  <si>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</si>
  <si>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</si>
  <si>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</si>
  <si>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</si>
  <si>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</si>
  <si>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</si>
  <si>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</si>
  <si>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</si>
  <si>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</si>
  <si>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</si>
  <si>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</si>
  <si>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</si>
  <si>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</si>
  <si>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</si>
  <si>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</si>
  <si>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</si>
  <si>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</si>
  <si>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</si>
  <si>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</si>
  <si>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</si>
  <si>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</si>
  <si>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</si>
  <si>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</si>
  <si>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</si>
  <si>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</si>
  <si>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</si>
  <si>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</si>
  <si>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</si>
  <si>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</si>
  <si>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</si>
  <si>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</si>
  <si>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</si>
  <si>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</si>
  <si>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</si>
  <si>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</si>
  <si>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</si>
  <si>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</si>
  <si>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</si>
  <si>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</si>
  <si>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</si>
  <si>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</si>
  <si>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</si>
  <si>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</si>
  <si>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</si>
  <si>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</si>
  <si>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</si>
  <si>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</si>
  <si>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</si>
  <si>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</si>
  <si>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</si>
  <si>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</si>
  <si>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</si>
  <si>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</si>
  <si>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</si>
  <si>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</si>
  <si>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</si>
  <si>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</si>
  <si>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</si>
  <si>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</si>
  <si>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</si>
  <si>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</si>
  <si>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</si>
  <si>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</si>
  <si>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</si>
  <si>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</si>
  <si>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</si>
  <si>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</si>
  <si>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</si>
  <si>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</si>
  <si>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</si>
  <si>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</si>
  <si>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</si>
  <si>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</si>
  <si>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</si>
  <si>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</si>
  <si>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</si>
  <si>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</si>
  <si>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</si>
  <si>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</si>
  <si>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</si>
  <si>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</si>
  <si>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</si>
  <si>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</si>
  <si>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</si>
  <si>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</si>
  <si>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</si>
  <si>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</si>
  <si>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</si>
  <si>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</si>
  <si>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</si>
  <si>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</si>
  <si>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</si>
  <si>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</si>
  <si>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</si>
  <si>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</si>
  <si>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</si>
  <si>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</si>
  <si>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</si>
  <si>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</si>
  <si>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</si>
  <si>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</si>
  <si>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</si>
  <si>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</si>
  <si>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</si>
  <si>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</si>
  <si>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</si>
  <si>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</si>
  <si>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</si>
  <si>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</si>
  <si>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</si>
  <si>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</si>
  <si>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</si>
  <si>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</si>
  <si>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</si>
  <si>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</si>
  <si>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</si>
  <si>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</si>
  <si>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</si>
  <si>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</si>
  <si>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</si>
  <si>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</si>
  <si>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</si>
  <si>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</si>
  <si>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</si>
  <si>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</si>
  <si>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</si>
  <si>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</si>
  <si>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</si>
  <si>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</si>
  <si>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</si>
  <si>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</si>
  <si>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</si>
  <si>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</si>
  <si>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</si>
  <si>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</si>
  <si>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</si>
  <si>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</si>
  <si>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</si>
  <si>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</si>
  <si>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</si>
  <si>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</si>
  <si>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</si>
  <si>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</si>
  <si>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</si>
  <si>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</si>
  <si>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</si>
  <si>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</si>
  <si>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</si>
  <si>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</si>
  <si>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</si>
  <si>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</si>
  <si>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</si>
  <si>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</si>
  <si>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</si>
  <si>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</si>
  <si>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</si>
  <si>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</si>
  <si>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</si>
  <si>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</si>
  <si>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</si>
  <si>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</si>
  <si>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</si>
  <si>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</si>
  <si>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</si>
  <si>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</si>
  <si>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</si>
  <si>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</si>
  <si>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</si>
  <si>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</si>
  <si>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</si>
  <si>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</si>
  <si>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</si>
  <si>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</si>
  <si>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</si>
  <si>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</si>
  <si>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</si>
  <si>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</si>
  <si>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</si>
  <si>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</si>
  <si>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</si>
  <si>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</si>
  <si>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</si>
  <si>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</si>
  <si>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</si>
  <si>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</si>
  <si>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</si>
  <si>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</si>
  <si>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</si>
  <si>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</si>
  <si>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</si>
  <si>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</si>
  <si>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</si>
  <si>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</si>
  <si>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</si>
  <si>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</si>
  <si>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</si>
  <si>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</si>
  <si>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</si>
  <si>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</si>
  <si>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</si>
  <si>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</si>
  <si>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</si>
  <si>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</si>
  <si>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</si>
  <si>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</si>
  <si>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</si>
  <si>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</si>
  <si>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</si>
  <si>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</si>
  <si>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</si>
  <si>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</si>
  <si>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</si>
  <si>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</si>
  <si>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</si>
  <si>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</si>
  <si>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</si>
  <si>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</si>
  <si>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</si>
  <si>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</si>
  <si>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</si>
  <si>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</si>
  <si>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</si>
  <si>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</si>
  <si>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</si>
  <si>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</si>
  <si>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</si>
  <si>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</si>
  <si>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</si>
  <si>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</si>
  <si>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</si>
  <si>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</si>
  <si>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</si>
  <si>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</si>
  <si>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</si>
  <si>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</si>
  <si>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</si>
  <si>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</si>
  <si>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</si>
  <si>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</si>
  <si>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</si>
  <si>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</si>
  <si>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</si>
  <si>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</si>
  <si>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</si>
  <si>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</si>
  <si>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</si>
  <si>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</si>
  <si>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</si>
  <si>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</si>
  <si>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</si>
  <si>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</si>
  <si>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</si>
  <si>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</si>
  <si>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</si>
  <si>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</si>
  <si>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</si>
  <si>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</si>
  <si>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</si>
  <si>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</si>
  <si>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</si>
  <si>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</si>
  <si>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</si>
  <si>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</si>
  <si>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</si>
  <si>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</si>
  <si>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</si>
  <si>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</si>
  <si>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</si>
  <si>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</si>
  <si>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</si>
  <si>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</si>
  <si>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</si>
  <si>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</si>
  <si>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</si>
  <si>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</si>
  <si>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</si>
  <si>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</si>
  <si>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</si>
  <si>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</si>
  <si>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</si>
  <si>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</si>
  <si>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</si>
  <si>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</si>
  <si>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</si>
  <si>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</si>
  <si>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</si>
  <si>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</si>
  <si>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</si>
  <si>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</si>
  <si>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</si>
  <si>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</si>
  <si>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</si>
  <si>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</si>
  <si>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</si>
  <si>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</si>
  <si>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</si>
  <si>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</si>
  <si>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</si>
  <si>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</si>
  <si>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</si>
  <si>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</si>
  <si>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</si>
  <si>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</si>
  <si>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</si>
  <si>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</si>
  <si>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</si>
  <si>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</si>
  <si>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</si>
  <si>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</si>
  <si>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</si>
  <si>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</si>
  <si>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</si>
  <si>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</si>
  <si>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</si>
  <si>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</si>
  <si>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</si>
  <si>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</si>
  <si>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</si>
  <si>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</si>
  <si>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</si>
  <si>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</si>
  <si>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</si>
  <si>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</si>
  <si>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</si>
  <si>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</si>
  <si>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</si>
  <si>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</si>
  <si>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</si>
  <si>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</si>
  <si>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</si>
  <si>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</si>
  <si>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</si>
  <si>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</si>
  <si>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</si>
  <si>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</si>
  <si>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</si>
  <si>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</si>
  <si>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</si>
  <si>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</si>
  <si>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</si>
  <si>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</si>
  <si>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</si>
  <si>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</si>
  <si>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</si>
  <si>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</si>
  <si>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</si>
  <si>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</si>
  <si>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</si>
  <si>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</si>
  <si>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</si>
  <si>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</si>
  <si>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</si>
  <si>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</si>
  <si>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</si>
  <si>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</si>
  <si>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</si>
  <si>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</si>
  <si>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</si>
  <si>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</si>
  <si>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</si>
  <si>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</si>
  <si>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</si>
  <si>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</si>
  <si>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</si>
  <si>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</si>
  <si>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</si>
  <si>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</si>
  <si>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</si>
  <si>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</si>
  <si>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</si>
  <si>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</si>
  <si>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</si>
  <si>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</si>
  <si>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</si>
  <si>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</si>
  <si>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</si>
  <si>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</si>
  <si>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</si>
  <si>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</si>
  <si>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</si>
  <si>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</si>
  <si>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</si>
  <si>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</si>
  <si>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</si>
  <si>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</si>
  <si>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</si>
  <si>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</si>
  <si>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</si>
  <si>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</si>
  <si>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</si>
  <si>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</si>
  <si>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</si>
  <si>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</si>
  <si>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</si>
  <si>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</si>
  <si>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</si>
  <si>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</si>
  <si>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</si>
  <si>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</si>
  <si>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</si>
  <si>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</si>
  <si>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</si>
  <si>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</si>
  <si>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</si>
  <si>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</si>
  <si>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</si>
  <si>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</si>
  <si>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</si>
  <si>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</si>
  <si>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</si>
  <si>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</si>
  <si>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</si>
  <si>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</si>
  <si>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</si>
  <si>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</si>
  <si>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</si>
  <si>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</si>
  <si>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</si>
  <si>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</si>
  <si>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</si>
  <si>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</si>
  <si>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</si>
  <si>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</si>
  <si>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</si>
  <si>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</si>
  <si>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</si>
  <si>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</si>
  <si>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</si>
  <si>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</si>
  <si>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</si>
  <si>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</si>
  <si>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</si>
  <si>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</si>
  <si>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</si>
  <si>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</si>
  <si>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</si>
  <si>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</si>
  <si>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</si>
  <si>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</si>
  <si>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</si>
  <si>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</si>
  <si>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</si>
  <si>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</si>
  <si>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</si>
  <si>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</si>
  <si>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</si>
  <si>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</si>
  <si>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</si>
  <si>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</si>
  <si>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</si>
  <si>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</si>
  <si>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</si>
  <si>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</si>
  <si>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</si>
  <si>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</si>
  <si>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</si>
  <si>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</si>
  <si>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</si>
  <si>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</si>
  <si>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</si>
  <si>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</si>
  <si>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</si>
  <si>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</si>
  <si>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</si>
  <si>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</si>
  <si>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</si>
  <si>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</si>
  <si>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</si>
  <si>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</si>
  <si>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</si>
  <si>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</si>
  <si>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</si>
  <si>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</si>
  <si>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</si>
  <si>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</si>
  <si>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</si>
  <si>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</si>
  <si>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</si>
  <si>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</si>
  <si>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</si>
  <si>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</si>
  <si>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</si>
  <si>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</si>
  <si>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</si>
  <si>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</si>
  <si>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</si>
  <si>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</si>
  <si>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</si>
  <si>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</si>
  <si>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</si>
  <si>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</si>
  <si>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</si>
  <si>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</si>
  <si>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</si>
  <si>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</si>
  <si>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</si>
  <si>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</si>
  <si>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</si>
  <si>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</si>
  <si>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</si>
  <si>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</si>
  <si>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</si>
  <si>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</si>
  <si>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</si>
  <si>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</si>
  <si>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</si>
  <si>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</si>
  <si>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</si>
  <si>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</si>
  <si>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</si>
  <si>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</si>
  <si>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</si>
  <si>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</si>
  <si>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</si>
  <si>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</si>
  <si>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</si>
  <si>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</si>
  <si>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</si>
  <si>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</si>
  <si>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</si>
  <si>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</si>
  <si>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</si>
  <si>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</si>
  <si>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</si>
  <si>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</si>
  <si>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</si>
  <si>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</si>
  <si>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</si>
  <si>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</si>
  <si>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</si>
  <si>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</si>
  <si>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</si>
  <si>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</si>
  <si>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</si>
  <si>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</si>
  <si>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</si>
  <si>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</si>
  <si>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</si>
  <si>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</si>
  <si>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</si>
  <si>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</si>
  <si>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</si>
  <si>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</si>
  <si>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</si>
  <si>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</si>
  <si>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</si>
  <si>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</si>
  <si>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</si>
  <si>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</si>
  <si>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</si>
  <si>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</si>
  <si>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</si>
  <si>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</si>
  <si>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</si>
  <si>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</si>
  <si>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</si>
  <si>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</si>
  <si>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</si>
  <si>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</si>
  <si>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</si>
  <si>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</si>
  <si>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</si>
  <si>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</si>
  <si>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</si>
  <si>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</si>
  <si>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</si>
  <si>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</si>
  <si>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</si>
  <si>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</si>
  <si>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</si>
  <si>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</si>
  <si>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</si>
  <si>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</si>
  <si>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</si>
  <si>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</si>
  <si>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</si>
  <si>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</si>
  <si>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</si>
  <si>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</si>
  <si>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</si>
  <si>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</si>
  <si>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</si>
  <si>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</si>
  <si>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</si>
  <si>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</si>
  <si>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</si>
  <si>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</si>
  <si>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</si>
  <si>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</si>
  <si>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</si>
  <si>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</si>
  <si>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</si>
  <si>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</si>
  <si>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</si>
  <si>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</si>
  <si>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</si>
  <si>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</si>
  <si>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</si>
  <si>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</si>
  <si>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</si>
  <si>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</si>
  <si>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</si>
  <si>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</si>
  <si>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</si>
  <si>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</si>
  <si>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</si>
  <si>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</si>
  <si>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</si>
  <si>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</si>
  <si>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</si>
  <si>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</si>
  <si>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</si>
  <si>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</si>
  <si>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</si>
  <si>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</si>
  <si>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</si>
  <si>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</si>
  <si>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</si>
  <si>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</si>
  <si>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</si>
  <si>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</si>
  <si>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</si>
  <si>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</si>
  <si>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</si>
  <si>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</si>
  <si>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</si>
  <si>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</si>
  <si>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</si>
  <si>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</si>
  <si>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</si>
  <si>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</si>
  <si>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</si>
  <si>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</si>
  <si>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</si>
  <si>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</si>
  <si>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</si>
  <si>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</si>
  <si>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</si>
  <si>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</si>
  <si>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</si>
  <si>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</si>
  <si>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</si>
  <si>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</si>
  <si>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</si>
  <si>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</si>
  <si>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</si>
  <si>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</si>
  <si>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</si>
  <si>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</si>
  <si>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</si>
  <si>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</si>
  <si>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</si>
  <si>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</si>
  <si>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</si>
  <si>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</si>
  <si>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</si>
  <si>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</si>
  <si>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</si>
  <si>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</si>
  <si>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</si>
  <si>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</si>
  <si>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</si>
  <si>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</si>
  <si>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</si>
  <si>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</si>
  <si>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</si>
  <si>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</si>
  <si>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</si>
  <si>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</si>
  <si>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</si>
  <si>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</si>
  <si>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</si>
  <si>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</si>
  <si>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</si>
  <si>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</si>
  <si>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</si>
  <si>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</si>
  <si>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</si>
  <si>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</si>
  <si>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</si>
  <si>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</si>
  <si>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</si>
  <si>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</si>
  <si>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</si>
  <si>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</si>
  <si>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</si>
  <si>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</si>
  <si>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</si>
  <si>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</si>
  <si>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</si>
  <si>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</si>
  <si>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</si>
  <si>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</si>
  <si>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</si>
  <si>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</si>
  <si>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</si>
  <si>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</si>
  <si>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</si>
  <si>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</si>
  <si>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</si>
  <si>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</si>
  <si>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</si>
  <si>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</si>
  <si>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</si>
  <si>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</si>
  <si>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</si>
  <si>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</si>
  <si>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</si>
  <si>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</si>
  <si>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</si>
  <si>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</si>
  <si>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</si>
  <si>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</si>
  <si>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</si>
  <si>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</si>
  <si>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</si>
  <si>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</si>
  <si>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</si>
  <si>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</si>
  <si>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</si>
  <si>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</si>
  <si>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</si>
  <si>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</si>
  <si>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</si>
  <si>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</si>
  <si>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</si>
  <si>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</si>
  <si>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</si>
  <si>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</si>
  <si>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</si>
  <si>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</si>
  <si>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</si>
  <si>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</si>
  <si>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</si>
  <si>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</si>
  <si>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</si>
  <si>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</si>
  <si>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</si>
  <si>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</si>
  <si>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</si>
  <si>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</si>
  <si>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</si>
  <si>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</si>
  <si>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</si>
  <si>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</si>
  <si>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</si>
  <si>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</si>
  <si>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</si>
  <si>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</si>
  <si>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</si>
  <si>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</si>
  <si>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</si>
  <si>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</si>
  <si>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</si>
  <si>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</si>
  <si>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</si>
  <si>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</si>
  <si>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</si>
  <si>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</si>
  <si>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</si>
  <si>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</si>
  <si>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</si>
  <si>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</si>
  <si>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</si>
  <si>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</si>
  <si>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</si>
  <si>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</si>
  <si>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</si>
  <si>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</si>
  <si>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</si>
  <si>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</si>
  <si>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</si>
  <si>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</si>
  <si>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</si>
  <si>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</si>
  <si>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</si>
  <si>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</si>
  <si>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</si>
  <si>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</si>
  <si>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</si>
  <si>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</si>
  <si>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</si>
  <si>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</si>
  <si>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</si>
  <si>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</si>
  <si>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</si>
  <si>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</si>
  <si>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</si>
  <si>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</si>
  <si>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</si>
  <si>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</si>
  <si>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</si>
  <si>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</si>
  <si>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</si>
  <si>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</si>
  <si>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</si>
  <si>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</si>
  <si>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</si>
  <si>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</si>
  <si>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</si>
  <si>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</si>
  <si>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</si>
  <si>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</si>
  <si>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</si>
  <si>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</si>
  <si>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</si>
  <si>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</si>
  <si>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</si>
  <si>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</si>
  <si>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</si>
  <si>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</si>
  <si>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</si>
  <si>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</si>
  <si>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</si>
  <si>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</si>
  <si>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</si>
  <si>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</si>
  <si>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</si>
  <si>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</si>
  <si>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</si>
  <si>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</si>
  <si>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</si>
  <si>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</si>
  <si>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</si>
  <si>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</si>
  <si>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</si>
  <si>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</si>
  <si>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</si>
  <si>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</si>
  <si>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</si>
  <si>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</si>
  <si>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</si>
  <si>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</si>
  <si>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</si>
  <si>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</si>
  <si>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</si>
  <si>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</si>
  <si>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</si>
  <si>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</si>
  <si>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</si>
  <si>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</si>
  <si>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</si>
  <si>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</si>
  <si>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</si>
  <si>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</si>
  <si>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</si>
  <si>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</si>
  <si>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</si>
  <si>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</si>
  <si>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</si>
  <si>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</si>
  <si>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</si>
  <si>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</si>
  <si>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</si>
  <si>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</si>
  <si>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</si>
  <si>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</si>
  <si>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</si>
  <si>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</si>
  <si>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</si>
  <si>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</si>
  <si>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</si>
  <si>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</si>
  <si>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</si>
  <si>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</si>
  <si>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</si>
  <si>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</si>
  <si>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</si>
  <si>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</si>
  <si>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</si>
  <si>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</si>
  <si>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</si>
  <si>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</si>
  <si>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</si>
  <si>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</si>
  <si>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</si>
  <si>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</si>
  <si>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</si>
  <si>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</si>
  <si>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</si>
  <si>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</si>
  <si>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</si>
  <si>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</si>
  <si>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</si>
  <si>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</si>
  <si>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</si>
  <si>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</si>
  <si>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</si>
  <si>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</si>
  <si>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</si>
  <si>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</si>
  <si>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</si>
  <si>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</si>
  <si>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</si>
  <si>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</si>
  <si>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</si>
  <si>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</si>
  <si>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</si>
  <si>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</si>
  <si>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</si>
  <si>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</si>
  <si>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</si>
  <si>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</si>
  <si>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</si>
  <si>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</si>
  <si>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</si>
  <si>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</si>
  <si>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</si>
  <si>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</si>
  <si>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</si>
  <si>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</si>
  <si>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</si>
  <si>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</si>
  <si>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</si>
  <si>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</si>
  <si>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</si>
  <si>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</si>
  <si>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</si>
  <si>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</si>
  <si>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</si>
  <si>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</si>
  <si>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</si>
  <si>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</si>
  <si>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</si>
  <si>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</si>
  <si>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</si>
  <si>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</si>
  <si>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</si>
  <si>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</si>
  <si>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</si>
  <si>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</si>
  <si>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</si>
  <si>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</si>
  <si>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</si>
  <si>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</si>
  <si>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</si>
  <si>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</si>
  <si>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</si>
  <si>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</si>
  <si>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</si>
  <si>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</si>
  <si>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</si>
  <si>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</si>
  <si>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</si>
  <si>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</si>
  <si>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</si>
  <si>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</si>
  <si>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</si>
  <si>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</si>
  <si>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</si>
  <si>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</si>
  <si>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</si>
  <si>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</si>
  <si>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</si>
  <si>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</si>
  <si>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</si>
  <si>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</si>
  <si>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</si>
  <si>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</si>
  <si>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</si>
  <si>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</si>
  <si>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</si>
  <si>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</si>
  <si>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</si>
  <si>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</si>
  <si>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</si>
  <si>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</si>
  <si>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</si>
  <si>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</si>
  <si>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</si>
  <si>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</si>
  <si>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</si>
  <si>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</si>
  <si>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</si>
  <si>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</si>
  <si>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</si>
  <si>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</si>
  <si>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</si>
  <si>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</si>
  <si>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</si>
  <si>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</si>
  <si>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</si>
  <si>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</si>
  <si>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</si>
  <si>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</si>
  <si>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</si>
  <si>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</si>
  <si>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</si>
  <si>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</si>
  <si>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</si>
  <si>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</si>
  <si>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</si>
  <si>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</si>
  <si>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</si>
  <si>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</si>
  <si>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</si>
  <si>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</si>
  <si>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</si>
  <si>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</si>
  <si>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</si>
  <si>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</si>
  <si>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</si>
  <si>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</si>
  <si>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</si>
  <si>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</si>
  <si>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</si>
  <si>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</si>
  <si>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</si>
  <si>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</si>
  <si>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</si>
  <si>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</si>
  <si>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</si>
  <si>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</si>
  <si>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</si>
  <si>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</si>
  <si>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</si>
  <si>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</si>
  <si>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</si>
  <si>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</si>
  <si>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</si>
  <si>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</si>
  <si>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</si>
  <si>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</si>
  <si>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</si>
  <si>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</si>
  <si>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</si>
  <si>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</si>
  <si>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</si>
  <si>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</si>
  <si>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</si>
  <si>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</si>
  <si>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</si>
  <si>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</si>
  <si>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</si>
  <si>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</si>
  <si>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</si>
  <si>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</si>
  <si>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</si>
  <si>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</si>
  <si>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</si>
  <si>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</si>
  <si>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</si>
  <si>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</si>
  <si>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</si>
  <si>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</si>
  <si>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</si>
  <si>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</si>
  <si>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</si>
  <si>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</si>
  <si>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</si>
  <si>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</si>
  <si>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</si>
  <si>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</si>
  <si>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</si>
  <si>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</si>
  <si>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</si>
  <si>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</si>
  <si>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</si>
  <si>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</si>
  <si>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</si>
  <si>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</si>
  <si>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</si>
  <si>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</si>
  <si>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</si>
  <si>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</si>
  <si>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</si>
  <si>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</si>
  <si>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</si>
  <si>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</si>
  <si>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</si>
  <si>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</si>
  <si>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</si>
  <si>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</si>
  <si>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</si>
  <si>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</si>
  <si>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</si>
  <si>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</si>
  <si>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</si>
  <si>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</si>
  <si>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</si>
  <si>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</si>
  <si>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</si>
  <si>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</si>
  <si>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</si>
  <si>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</si>
  <si>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</si>
  <si>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</si>
  <si>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</si>
  <si>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</si>
  <si>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</si>
  <si>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</si>
  <si>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</si>
  <si>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</si>
  <si>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</si>
  <si>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</si>
  <si>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</si>
  <si>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</si>
  <si>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</si>
  <si>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</si>
  <si>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</si>
  <si>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</si>
  <si>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</si>
  <si>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</si>
  <si>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</si>
  <si>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</si>
  <si>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</si>
  <si>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</si>
  <si>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</si>
  <si>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</si>
  <si>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</si>
  <si>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</si>
  <si>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</si>
  <si>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</si>
  <si>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</si>
  <si>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</si>
  <si>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</si>
  <si>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</si>
  <si>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</si>
  <si>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</si>
  <si>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</si>
  <si>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</si>
  <si>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</si>
  <si>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</si>
  <si>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</si>
  <si>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</si>
  <si>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</si>
  <si>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</si>
  <si>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</si>
  <si>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</si>
  <si>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</si>
  <si>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</si>
  <si>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</si>
  <si>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</si>
  <si>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</si>
  <si>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</si>
  <si>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</si>
  <si>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</si>
  <si>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</si>
  <si>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</si>
  <si>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</si>
  <si>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</si>
  <si>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</si>
  <si>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</si>
  <si>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</si>
  <si>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</si>
  <si>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</si>
  <si>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</si>
  <si>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</si>
  <si>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</si>
  <si>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</si>
  <si>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</si>
  <si>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</si>
  <si>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</si>
  <si>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</si>
  <si>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</si>
  <si>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</si>
  <si>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</si>
  <si>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</si>
  <si>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</si>
  <si>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</si>
  <si>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</si>
  <si>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</si>
  <si>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</si>
  <si>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</si>
  <si>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</si>
  <si>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</si>
  <si>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</si>
  <si>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</si>
  <si>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</si>
  <si>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</si>
  <si>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</si>
  <si>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</si>
  <si>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</si>
  <si>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</si>
  <si>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</si>
  <si>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</si>
  <si>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</si>
  <si>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</si>
  <si>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</si>
  <si>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</si>
  <si>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</si>
  <si>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</si>
  <si>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</si>
  <si>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</si>
  <si>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</si>
  <si>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</si>
  <si>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</si>
  <si>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</si>
  <si>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</si>
  <si>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</si>
  <si>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</si>
  <si>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</si>
  <si>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</si>
  <si>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</si>
  <si>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</si>
  <si>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</si>
  <si>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</si>
  <si>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</si>
  <si>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</si>
  <si>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</si>
  <si>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</si>
  <si>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</si>
  <si>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</si>
  <si>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</si>
  <si>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</si>
  <si>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</si>
  <si>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</si>
  <si>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</si>
  <si>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</si>
  <si>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</si>
  <si>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</si>
  <si>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</si>
  <si>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</si>
  <si>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</si>
  <si>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</si>
  <si>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</si>
  <si>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</si>
  <si>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</si>
  <si>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</si>
  <si>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</si>
  <si>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</si>
  <si>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</si>
  <si>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</si>
  <si>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</si>
  <si>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</si>
  <si>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</si>
  <si>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</si>
  <si>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</si>
  <si>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</si>
  <si>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</si>
  <si>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</si>
  <si>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</si>
  <si>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</si>
  <si>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</si>
  <si>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</si>
  <si>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</si>
  <si>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</si>
  <si>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</si>
  <si>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</si>
  <si>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</si>
  <si>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</si>
  <si>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</si>
  <si>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</si>
  <si>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</si>
  <si>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</si>
  <si>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</si>
  <si>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</si>
  <si>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</si>
  <si>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</si>
  <si>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</si>
  <si>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</si>
  <si>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</si>
  <si>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</si>
  <si>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</si>
  <si>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</si>
  <si>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</si>
  <si>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</si>
  <si>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</si>
  <si>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</si>
  <si>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</si>
  <si>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</si>
  <si>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</si>
  <si>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</si>
  <si>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</si>
  <si>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</si>
  <si>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</si>
  <si>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</si>
  <si>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</si>
  <si>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</si>
  <si>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</si>
  <si>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</si>
  <si>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</si>
  <si>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</si>
  <si>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</si>
  <si>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</si>
  <si>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</si>
  <si>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</si>
  <si>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</si>
  <si>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</si>
  <si>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</si>
  <si>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</si>
  <si>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</si>
  <si>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</si>
  <si>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</si>
  <si>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</si>
  <si>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</si>
  <si>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</si>
  <si>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</si>
  <si>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</si>
  <si>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</si>
  <si>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</si>
  <si>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</si>
  <si>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</si>
  <si>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</si>
  <si>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</si>
  <si>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</si>
  <si>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</si>
  <si>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</si>
  <si>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</si>
  <si>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</si>
  <si>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</si>
  <si>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</si>
  <si>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</si>
  <si>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</si>
  <si>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</si>
  <si>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</si>
  <si>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</si>
  <si>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</si>
  <si>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</si>
  <si>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</si>
  <si>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</si>
  <si>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</si>
  <si>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</si>
  <si>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</si>
  <si>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</si>
  <si>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</si>
  <si>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</si>
  <si>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</si>
  <si>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</si>
  <si>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</si>
  <si>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</si>
  <si>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</si>
  <si>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</si>
  <si>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</si>
  <si>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</si>
  <si>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</si>
  <si>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</si>
  <si>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</si>
  <si>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</si>
  <si>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</si>
  <si>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</si>
  <si>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</si>
  <si>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</si>
  <si>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</si>
  <si>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</si>
  <si>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</si>
  <si>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</si>
  <si>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</si>
  <si>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</si>
  <si>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</si>
  <si>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</si>
  <si>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</si>
  <si>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</si>
  <si>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</si>
  <si>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</si>
  <si>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</si>
  <si>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</si>
  <si>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</si>
  <si>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</si>
  <si>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</si>
  <si>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</si>
  <si>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</si>
  <si>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</si>
  <si>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</si>
  <si>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</si>
  <si>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</si>
  <si>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</si>
  <si>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</si>
  <si>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</si>
  <si>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</si>
  <si>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</si>
  <si>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</si>
  <si>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</si>
  <si>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</si>
  <si>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</si>
  <si>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</si>
  <si>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</si>
  <si>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</si>
  <si>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</si>
  <si>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</si>
  <si>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</si>
  <si>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</si>
  <si>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</si>
  <si>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</si>
  <si>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</si>
  <si>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</si>
  <si>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</si>
  <si>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</si>
  <si>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</si>
  <si>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</si>
  <si>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</si>
  <si>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</si>
  <si>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</si>
  <si>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</si>
  <si>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</si>
  <si>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</si>
  <si>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</si>
  <si>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</si>
  <si>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</si>
  <si>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</si>
  <si>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</si>
  <si>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</si>
  <si>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</si>
  <si>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</si>
  <si>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</si>
  <si>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</si>
  <si>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</si>
  <si>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</si>
  <si>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</si>
  <si>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</si>
  <si>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</si>
  <si>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</si>
  <si>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</si>
  <si>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</si>
  <si>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</si>
  <si>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</si>
  <si>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</si>
  <si>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</si>
  <si>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</si>
  <si>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</si>
  <si>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</si>
  <si>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</si>
  <si>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</si>
  <si>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</si>
  <si>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</si>
  <si>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</si>
  <si>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</si>
  <si>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</si>
  <si>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</si>
  <si>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</si>
  <si>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</si>
  <si>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</si>
  <si>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</si>
  <si>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</si>
  <si>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</si>
  <si>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</si>
  <si>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</si>
  <si>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</si>
  <si>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</si>
  <si>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</si>
  <si>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</si>
  <si>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</si>
  <si>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</si>
  <si>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</si>
  <si>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</si>
  <si>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</si>
  <si>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</si>
  <si>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</si>
  <si>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</si>
  <si>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</si>
  <si>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</si>
  <si>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</si>
  <si>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</si>
  <si>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</si>
  <si>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</si>
  <si>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</si>
  <si>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</si>
  <si>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</si>
  <si>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</si>
  <si>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</si>
  <si>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</si>
  <si>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</si>
  <si>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</si>
  <si>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</si>
  <si>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</si>
  <si>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</si>
  <si>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</si>
  <si>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</si>
  <si>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</si>
  <si>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</si>
  <si>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</si>
  <si>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</si>
  <si>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</si>
  <si>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</si>
  <si>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</si>
  <si>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</si>
  <si>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</si>
  <si>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</si>
  <si>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</si>
  <si>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</si>
  <si>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</si>
  <si>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</si>
  <si>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</si>
  <si>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</si>
  <si>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</si>
  <si>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</si>
  <si>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</si>
  <si>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</si>
  <si>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</si>
  <si>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</si>
  <si>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</si>
  <si>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</si>
  <si>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</si>
  <si>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</si>
  <si>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</si>
  <si>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</si>
  <si>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</si>
  <si>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</si>
  <si>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</si>
  <si>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</si>
  <si>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</si>
  <si>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</si>
  <si>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</si>
  <si>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</si>
  <si>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</si>
  <si>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</si>
  <si>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</si>
  <si>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</si>
  <si>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</si>
  <si>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</si>
  <si>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</si>
  <si>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</si>
  <si>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</si>
  <si>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</si>
  <si>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</si>
  <si>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</si>
  <si>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</si>
  <si>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</si>
  <si>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</si>
  <si>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</si>
  <si>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</si>
  <si>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</si>
  <si>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</si>
  <si>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</si>
  <si>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</si>
  <si>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</si>
  <si>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</si>
  <si>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</si>
  <si>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</si>
  <si>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</si>
  <si>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</si>
  <si>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</si>
  <si>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</si>
  <si>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</si>
  <si>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</si>
  <si>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</si>
  <si>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</si>
  <si>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</si>
  <si>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</si>
  <si>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</si>
  <si>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</si>
  <si>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</si>
  <si>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</si>
  <si>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</si>
  <si>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</si>
  <si>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</si>
  <si>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</si>
  <si>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</si>
  <si>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</si>
  <si>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</si>
  <si>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</si>
  <si>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</si>
  <si>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</si>
  <si>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</si>
  <si>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</si>
  <si>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</si>
  <si>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</si>
  <si>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</si>
  <si>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</si>
  <si>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</si>
  <si>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</si>
  <si>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</si>
  <si>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</si>
  <si>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</si>
  <si>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</si>
  <si>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</si>
  <si>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</si>
  <si>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</si>
  <si>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</si>
  <si>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</si>
  <si>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</si>
  <si>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</si>
  <si>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</si>
  <si>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</si>
  <si>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</si>
  <si>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</si>
  <si>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</si>
  <si>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</si>
  <si>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</si>
  <si>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</si>
  <si>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</si>
  <si>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</si>
  <si>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</si>
  <si>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</si>
  <si>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</si>
  <si>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</si>
  <si>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</si>
  <si>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</si>
  <si>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</si>
  <si>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</si>
  <si>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</si>
  <si>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</si>
  <si>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</si>
  <si>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</si>
  <si>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</si>
  <si>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</si>
  <si>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</si>
  <si>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</si>
  <si>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</si>
  <si>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</si>
  <si>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</si>
  <si>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</si>
  <si>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</si>
  <si>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</si>
  <si>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</si>
  <si>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</si>
  <si>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</si>
  <si>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</si>
  <si>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</si>
  <si>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</si>
  <si>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</si>
  <si>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</si>
  <si>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</si>
  <si>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</si>
  <si>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</si>
  <si>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</si>
  <si>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</si>
  <si>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</si>
  <si>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</si>
  <si>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</si>
  <si>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</si>
  <si>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</si>
  <si>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</si>
  <si>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</si>
  <si>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</si>
  <si>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</si>
  <si>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</si>
  <si>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</si>
  <si>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</si>
  <si>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</si>
  <si>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</si>
  <si>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</si>
  <si>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</si>
  <si>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</si>
  <si>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</si>
  <si>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</si>
  <si>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</si>
  <si>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</si>
  <si>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</si>
  <si>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</si>
  <si>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</si>
  <si>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</si>
  <si>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</si>
  <si>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</si>
  <si>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</si>
  <si>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</si>
  <si>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</si>
  <si>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</si>
  <si>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</si>
  <si>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</si>
  <si>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</si>
  <si>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</si>
  <si>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</si>
  <si>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</si>
  <si>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</si>
  <si>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</si>
  <si>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</si>
  <si>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</si>
  <si>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</si>
  <si>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</si>
  <si>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</si>
  <si>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</si>
  <si>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</si>
  <si>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</si>
  <si>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</si>
  <si>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</si>
  <si>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</si>
  <si>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</si>
  <si>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</si>
  <si>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</si>
  <si>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</si>
  <si>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</si>
  <si>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</si>
  <si>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</si>
  <si>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</si>
  <si>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</si>
  <si>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</si>
  <si>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</si>
  <si>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</si>
  <si>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</si>
  <si>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</si>
  <si>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</si>
  <si>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</si>
  <si>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</si>
  <si>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</si>
  <si>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</si>
  <si>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</si>
  <si>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</si>
  <si>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</si>
  <si>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</si>
  <si>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</si>
  <si>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</si>
  <si>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</si>
  <si>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</si>
  <si>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</si>
  <si>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</si>
  <si>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</si>
  <si>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</si>
  <si>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</si>
  <si>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</si>
  <si>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</si>
  <si>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</si>
  <si>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</si>
  <si>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</si>
  <si>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</si>
  <si>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</si>
  <si>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</si>
  <si>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</si>
  <si>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</si>
  <si>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</si>
  <si>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</si>
  <si>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</si>
  <si>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</si>
  <si>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</si>
  <si>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</si>
  <si>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</si>
  <si>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</si>
  <si>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</si>
  <si>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</si>
  <si>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</si>
  <si>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</si>
  <si>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</si>
  <si>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</si>
  <si>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</si>
  <si>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</si>
  <si>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</si>
  <si>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</si>
  <si>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</si>
  <si>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</si>
  <si>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</si>
  <si>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</si>
  <si>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</si>
  <si>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</si>
  <si>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</si>
  <si>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</si>
  <si>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</si>
  <si>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</si>
  <si>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</si>
  <si>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</si>
  <si>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</si>
  <si>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</si>
  <si>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</si>
  <si>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</si>
  <si>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</si>
  <si>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</si>
  <si>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</si>
  <si>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</si>
  <si>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</si>
  <si>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</si>
  <si>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</si>
  <si>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</si>
  <si>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</si>
  <si>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</si>
  <si>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</si>
  <si>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</si>
  <si>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</si>
  <si>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</si>
  <si>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</si>
  <si>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</si>
  <si>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</si>
  <si>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</si>
  <si>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</si>
  <si>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</si>
  <si>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</si>
  <si>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</si>
  <si>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</si>
  <si>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</si>
  <si>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</si>
  <si>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</si>
  <si>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</si>
  <si>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</si>
  <si>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</si>
  <si>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</si>
  <si>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</si>
  <si>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</si>
  <si>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</si>
  <si>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</si>
  <si>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</si>
  <si>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</si>
  <si>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</si>
  <si>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</si>
  <si>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</si>
  <si>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</si>
  <si>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</si>
  <si>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</si>
  <si>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</si>
  <si>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</si>
  <si>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</si>
  <si>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</si>
  <si>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</si>
  <si>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</si>
  <si>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</si>
  <si>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</si>
  <si>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</si>
  <si>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</si>
  <si>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</si>
  <si>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</si>
  <si>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</si>
  <si>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</si>
  <si>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</si>
  <si>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</si>
  <si>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</si>
  <si>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</si>
  <si>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</si>
  <si>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</si>
  <si>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</si>
  <si>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</si>
  <si>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</si>
  <si>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</si>
  <si>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</si>
  <si>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</si>
  <si>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</si>
  <si>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</si>
  <si>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</si>
  <si>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</si>
  <si>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</si>
  <si>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</si>
  <si>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</si>
  <si>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</si>
  <si>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</si>
  <si>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</si>
  <si>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</si>
  <si>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</si>
  <si>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</si>
  <si>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</si>
  <si>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</si>
  <si>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</si>
  <si>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</si>
  <si>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</si>
  <si>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</si>
  <si>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</si>
  <si>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</si>
  <si>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</si>
  <si>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</si>
  <si>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</si>
  <si>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</si>
  <si>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</si>
  <si>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</si>
  <si>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</si>
  <si>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</si>
  <si>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</si>
  <si>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</si>
  <si>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</si>
  <si>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</si>
  <si>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</si>
  <si>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</si>
  <si>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</si>
  <si>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</si>
  <si>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</si>
  <si>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</si>
  <si>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</si>
  <si>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</si>
  <si>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</si>
  <si>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</si>
  <si>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</si>
  <si>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</si>
  <si>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</si>
  <si>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</si>
  <si>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</si>
  <si>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</si>
  <si>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</si>
  <si>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</si>
  <si>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</si>
  <si>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</si>
  <si>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</si>
  <si>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</si>
  <si>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</si>
  <si>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</si>
  <si>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</si>
  <si>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</si>
  <si>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</si>
  <si>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</si>
  <si>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</si>
  <si>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</si>
  <si>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</si>
  <si>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</si>
  <si>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</si>
  <si>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</si>
  <si>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</si>
  <si>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</si>
  <si>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</si>
  <si>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</si>
  <si>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</si>
  <si>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</si>
  <si>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</si>
  <si>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</si>
  <si>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</si>
  <si>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</si>
  <si>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</si>
  <si>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</si>
  <si>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</si>
  <si>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</si>
  <si>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</si>
  <si>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</si>
  <si>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</si>
  <si>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</si>
  <si>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</si>
  <si>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</si>
  <si>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</si>
  <si>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</si>
  <si>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</si>
  <si>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</si>
  <si>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</si>
  <si>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</si>
  <si>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</si>
  <si>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</si>
  <si>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</si>
  <si>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</si>
  <si>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</si>
  <si>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</si>
  <si>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</si>
  <si>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</si>
  <si>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</si>
  <si>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</si>
  <si>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</si>
  <si>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</si>
  <si>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</si>
  <si>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</si>
  <si>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</si>
  <si>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</si>
  <si>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</si>
  <si>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</si>
  <si>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</si>
  <si>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</si>
  <si>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</si>
  <si>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</si>
  <si>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</si>
  <si>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</si>
  <si>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</si>
  <si>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</si>
  <si>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</si>
  <si>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</si>
  <si>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</si>
  <si>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</si>
  <si>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</si>
  <si>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</si>
  <si>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</si>
  <si>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</si>
  <si>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</si>
  <si>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</si>
  <si>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</si>
  <si>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</si>
  <si>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</si>
  <si>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</si>
  <si>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</si>
  <si>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</si>
  <si>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</si>
  <si>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</si>
  <si>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</si>
  <si>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</si>
  <si>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</si>
  <si>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</si>
  <si>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</si>
  <si>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</si>
  <si>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</si>
  <si>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</si>
  <si>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</si>
  <si>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</si>
  <si>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</si>
  <si>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</si>
  <si>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</si>
  <si>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</si>
  <si>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</si>
  <si>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</si>
  <si>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</si>
  <si>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</si>
  <si>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</si>
  <si>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</si>
  <si>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</si>
  <si>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</si>
  <si>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</si>
  <si>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</si>
  <si>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</si>
  <si>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</si>
  <si>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</si>
  <si>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</si>
  <si>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</si>
  <si>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</si>
  <si>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</si>
  <si>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</si>
  <si>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</si>
  <si>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</si>
  <si>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</si>
  <si>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</si>
  <si>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</si>
  <si>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</si>
  <si>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</si>
  <si>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</si>
  <si>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</si>
  <si>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</si>
  <si>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</si>
  <si>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</si>
  <si>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</si>
  <si>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</si>
  <si>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</si>
  <si>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</si>
  <si>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</si>
  <si>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</si>
  <si>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</si>
  <si>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</si>
  <si>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</si>
  <si>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</si>
  <si>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</si>
  <si>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</si>
  <si>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</si>
  <si>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</si>
  <si>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</si>
  <si>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</si>
  <si>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</si>
  <si>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</si>
  <si>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</si>
  <si>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</si>
  <si>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</si>
  <si>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</si>
  <si>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</si>
  <si>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</si>
  <si>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</si>
  <si>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</si>
  <si>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</si>
  <si>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</si>
  <si>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</si>
  <si>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</si>
  <si>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</si>
  <si>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</si>
  <si>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</si>
  <si>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</si>
  <si>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</si>
  <si>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</si>
  <si>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</si>
  <si>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</si>
  <si>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</si>
  <si>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</si>
  <si>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</si>
  <si>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</si>
  <si>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</si>
  <si>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</si>
  <si>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</si>
  <si>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</si>
  <si>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</si>
  <si>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</si>
  <si>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</si>
  <si>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</si>
  <si>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</si>
  <si>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</si>
  <si>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</si>
  <si>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</si>
  <si>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</si>
  <si>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</si>
  <si>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</si>
  <si>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</si>
  <si>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</si>
  <si>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</si>
  <si>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</si>
  <si>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</si>
  <si>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</si>
  <si>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</si>
  <si>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</si>
  <si>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</si>
  <si>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</si>
  <si>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</si>
  <si>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</si>
  <si>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</si>
  <si>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</si>
  <si>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</si>
  <si>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</si>
  <si>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</si>
  <si>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</si>
  <si>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</si>
  <si>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</si>
  <si>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</si>
  <si>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</si>
  <si>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</si>
  <si>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</si>
  <si>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</si>
  <si>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</si>
  <si>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</si>
  <si>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</si>
  <si>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</si>
  <si>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</si>
  <si>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</si>
  <si>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</si>
  <si>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</si>
  <si>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</si>
  <si>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</si>
  <si>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</si>
  <si>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</si>
  <si>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</si>
  <si>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</si>
  <si>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</si>
  <si>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</si>
  <si>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</si>
  <si>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</si>
  <si>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</si>
  <si>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</si>
  <si>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</si>
  <si>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</si>
  <si>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</si>
  <si>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</si>
  <si>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</si>
  <si>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</si>
  <si>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</si>
  <si>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</si>
  <si>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</si>
  <si>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</si>
  <si>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</si>
  <si>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</si>
  <si>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</si>
  <si>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</si>
  <si>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</si>
  <si>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</si>
  <si>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</si>
  <si>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</si>
  <si>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</si>
  <si>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</si>
  <si>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</si>
  <si>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</si>
  <si>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</si>
  <si>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</si>
  <si>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</si>
  <si>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</si>
  <si>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</si>
  <si>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</si>
  <si>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</si>
  <si>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</si>
  <si>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</si>
  <si>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</si>
  <si>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</si>
  <si>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</si>
  <si>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</si>
  <si>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</si>
  <si>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</si>
  <si>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</si>
  <si>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</si>
  <si>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</si>
  <si>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</si>
  <si>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</si>
  <si>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</si>
  <si>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</si>
  <si>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</si>
  <si>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</si>
  <si>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</si>
  <si>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</si>
  <si>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</si>
  <si>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</si>
  <si>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</si>
  <si>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</si>
  <si>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</si>
  <si>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</si>
  <si>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</si>
  <si>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</si>
  <si>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</si>
  <si>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</si>
  <si>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</si>
  <si>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</si>
  <si>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</si>
  <si>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</si>
  <si>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</si>
  <si>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</si>
  <si>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</si>
  <si>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</si>
  <si>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</si>
  <si>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</si>
  <si>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</si>
  <si>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</si>
  <si>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</si>
  <si>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</si>
  <si>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</si>
  <si>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</si>
  <si>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</si>
  <si>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</si>
  <si>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</si>
  <si>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</si>
  <si>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</si>
  <si>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</si>
  <si>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</si>
  <si>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</si>
  <si>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</si>
  <si>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</si>
  <si>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</si>
  <si>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</si>
  <si>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</si>
  <si>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</si>
  <si>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</si>
  <si>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</si>
  <si>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</si>
  <si>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</si>
  <si>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</si>
  <si>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</si>
  <si>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</si>
  <si>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</si>
  <si>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</si>
  <si>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</si>
  <si>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</si>
  <si>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</si>
  <si>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</si>
  <si>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</si>
  <si>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</si>
  <si>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</si>
  <si>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</si>
  <si>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</si>
  <si>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</si>
  <si>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</si>
  <si>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</si>
  <si>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</si>
  <si>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</si>
  <si>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</si>
  <si>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</si>
  <si>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</si>
  <si>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</si>
  <si>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</si>
  <si>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</si>
  <si>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</si>
  <si>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</si>
  <si>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</si>
  <si>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</si>
  <si>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</si>
  <si>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</si>
  <si>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</si>
  <si>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</si>
  <si>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</si>
  <si>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</si>
  <si>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</si>
  <si>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</si>
  <si>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</si>
  <si>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</si>
  <si>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</si>
  <si>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</si>
  <si>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</si>
  <si>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</si>
  <si>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</si>
  <si>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</si>
  <si>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</si>
  <si>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</si>
  <si>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</si>
  <si>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</si>
  <si>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</si>
  <si>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</si>
  <si>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</si>
  <si>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</si>
  <si>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</si>
  <si>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</si>
  <si>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</si>
  <si>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</si>
  <si>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</si>
  <si>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</si>
  <si>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</si>
  <si>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</si>
  <si>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</si>
  <si>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</si>
  <si>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</si>
  <si>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</si>
  <si>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</si>
  <si>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</si>
  <si>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</si>
  <si>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</si>
  <si>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</si>
  <si>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</si>
  <si>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</si>
  <si>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</si>
  <si>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</si>
  <si>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</si>
  <si>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</si>
  <si>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</si>
  <si>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</si>
  <si>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</si>
  <si>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</si>
  <si>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</si>
  <si>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</si>
  <si>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</si>
  <si>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</si>
  <si>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</si>
  <si>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</si>
  <si>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</si>
  <si>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</si>
  <si>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</si>
  <si>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</si>
  <si>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</si>
  <si>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</si>
  <si>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</si>
  <si>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</si>
  <si>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</si>
  <si>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</si>
  <si>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</si>
  <si>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</si>
  <si>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</si>
  <si>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</si>
  <si>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</si>
  <si>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</si>
  <si>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</si>
  <si>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</si>
  <si>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</si>
  <si>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</si>
  <si>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</si>
  <si>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</si>
  <si>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</si>
  <si>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</si>
  <si>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</si>
  <si>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</si>
  <si>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</si>
  <si>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</si>
  <si>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</si>
  <si>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</si>
  <si>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</si>
  <si>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</si>
  <si>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</si>
  <si>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</si>
  <si>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</si>
  <si>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</si>
  <si>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</si>
  <si>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</si>
  <si>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</si>
  <si>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</si>
  <si>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</si>
  <si>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</si>
  <si>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</si>
  <si>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</si>
  <si>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</si>
  <si>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</si>
  <si>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</si>
  <si>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</si>
  <si>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</si>
  <si>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</si>
  <si>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</si>
  <si>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</si>
  <si>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</si>
  <si>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</si>
  <si>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</si>
  <si>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</si>
  <si>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</si>
  <si>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</si>
  <si>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</si>
  <si>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</si>
  <si>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</si>
  <si>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</si>
  <si>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</si>
  <si>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</si>
  <si>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</si>
  <si>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</si>
  <si>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</si>
  <si>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</si>
  <si>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</si>
  <si>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</si>
  <si>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</si>
  <si>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</si>
  <si>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</si>
  <si>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</si>
  <si>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</si>
  <si>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</si>
  <si>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</si>
  <si>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</si>
  <si>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</si>
  <si>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</si>
  <si>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</si>
  <si>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</si>
  <si>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</si>
  <si>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</si>
  <si>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</si>
  <si>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</si>
  <si>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</si>
  <si>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</si>
  <si>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</si>
  <si>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</si>
  <si>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</si>
  <si>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</si>
  <si>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</si>
  <si>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</si>
  <si>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</si>
  <si>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</si>
  <si>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</si>
  <si>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</si>
  <si>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</si>
  <si>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</si>
  <si>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</si>
  <si>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</si>
  <si>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</si>
  <si>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</si>
  <si>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</si>
  <si>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</si>
  <si>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</si>
  <si>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</si>
  <si>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</si>
  <si>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</si>
  <si>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</si>
  <si>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</si>
  <si>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</si>
  <si>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</si>
  <si>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</si>
  <si>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</si>
  <si>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</si>
  <si>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</si>
  <si>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</si>
  <si>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</si>
  <si>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</si>
  <si>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</si>
  <si>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</si>
  <si>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</si>
  <si>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</si>
  <si>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</si>
  <si>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</si>
  <si>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</si>
  <si>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</si>
  <si>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</si>
  <si>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</si>
  <si>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</si>
  <si>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</si>
  <si>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</si>
  <si>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</si>
  <si>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</si>
  <si>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</si>
  <si>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</si>
  <si>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</si>
  <si>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</si>
  <si>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</si>
  <si>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</si>
  <si>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</si>
  <si>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</si>
  <si>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</si>
  <si>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</si>
  <si>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</si>
  <si>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</si>
  <si>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</si>
  <si>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</si>
  <si>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</si>
  <si>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</si>
  <si>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</si>
  <si>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</si>
  <si>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</si>
  <si>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</si>
  <si>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</si>
  <si>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</si>
  <si>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</si>
  <si>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</si>
  <si>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</si>
  <si>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</si>
  <si>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</si>
  <si>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</si>
  <si>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</si>
  <si>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</si>
  <si>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</si>
  <si>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</si>
  <si>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</si>
  <si>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</si>
  <si>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</si>
  <si>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</si>
  <si>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</si>
  <si>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</si>
  <si>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</si>
  <si>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</si>
  <si>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</si>
  <si>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</si>
  <si>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</si>
  <si>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</si>
  <si>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</si>
  <si>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</si>
  <si>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</si>
  <si>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</si>
  <si>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</si>
  <si>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</si>
  <si>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</si>
  <si>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</si>
  <si>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</si>
  <si>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</si>
  <si>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</si>
  <si>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</si>
  <si>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</si>
  <si>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</si>
  <si>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</si>
  <si>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</si>
  <si>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</si>
  <si>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</si>
  <si>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</si>
  <si>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</si>
  <si>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</si>
  <si>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</si>
  <si>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</si>
  <si>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</si>
  <si>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</si>
  <si>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</si>
  <si>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</si>
  <si>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</si>
  <si>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</si>
  <si>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</si>
  <si>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</si>
  <si>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</si>
  <si>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</si>
  <si>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</si>
  <si>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</si>
  <si>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</si>
  <si>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</si>
  <si>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</si>
  <si>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</si>
  <si>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</si>
  <si>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</si>
  <si>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</si>
  <si>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</si>
  <si>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</si>
  <si>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</si>
  <si>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</si>
  <si>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</si>
  <si>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</si>
  <si>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</si>
  <si>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</si>
  <si>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</si>
  <si>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</si>
  <si>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</si>
  <si>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</si>
  <si>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</si>
  <si>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</si>
  <si>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</si>
  <si>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</si>
  <si>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</si>
  <si>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</si>
  <si>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</si>
  <si>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</si>
  <si>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</si>
  <si>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</si>
  <si>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</si>
  <si>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</si>
  <si>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</si>
  <si>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</si>
  <si>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</si>
  <si>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</si>
  <si>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</si>
  <si>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</si>
  <si>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</si>
  <si>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</si>
  <si>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</si>
  <si>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</si>
  <si>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</si>
  <si>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</si>
  <si>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</si>
  <si>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</si>
  <si>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</si>
  <si>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</si>
  <si>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</si>
  <si>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</si>
  <si>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</si>
  <si>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</si>
  <si>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</si>
  <si>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</si>
  <si>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</si>
  <si>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</si>
  <si>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</si>
  <si>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</si>
  <si>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</si>
  <si>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</si>
  <si>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</si>
  <si>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</si>
  <si>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</si>
  <si>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</si>
  <si>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</si>
  <si>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</si>
  <si>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</si>
  <si>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</si>
  <si>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</si>
  <si>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</si>
  <si>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</si>
  <si>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</si>
  <si>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</si>
  <si>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</si>
  <si>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</si>
  <si>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</si>
  <si>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</si>
  <si>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</si>
  <si>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</si>
  <si>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</si>
  <si>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</si>
  <si>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</si>
  <si>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</si>
  <si>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</si>
  <si>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</si>
  <si>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</si>
  <si>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</si>
  <si>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</si>
  <si>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</si>
  <si>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</si>
  <si>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</si>
  <si>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</si>
  <si>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</si>
  <si>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</si>
  <si>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</si>
  <si>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</si>
  <si>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</si>
  <si>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</si>
  <si>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</si>
  <si>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</si>
  <si>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</si>
  <si>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</si>
  <si>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</si>
  <si>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</si>
  <si>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</si>
  <si>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</si>
  <si>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</si>
  <si>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</si>
  <si>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</si>
  <si>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</si>
  <si>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</si>
  <si>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</si>
  <si>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</si>
  <si>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</si>
  <si>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</si>
  <si>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</si>
  <si>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</si>
  <si>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</si>
  <si>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</si>
  <si>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</si>
  <si>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</si>
  <si>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</si>
  <si>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</si>
  <si>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</si>
  <si>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</si>
  <si>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</si>
  <si>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</si>
  <si>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</si>
  <si>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</si>
  <si>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</si>
  <si>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</si>
  <si>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</si>
  <si>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</si>
  <si>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</si>
  <si>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</si>
  <si>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</si>
  <si>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</si>
  <si>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</si>
  <si>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</si>
  <si>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</si>
  <si>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</si>
  <si>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</si>
  <si>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</si>
  <si>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</si>
  <si>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</si>
  <si>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</si>
  <si>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</si>
  <si>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</si>
  <si>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</si>
  <si>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</si>
  <si>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</si>
  <si>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</si>
  <si>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</si>
  <si>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</si>
  <si>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</si>
  <si>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</si>
  <si>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</si>
  <si>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</si>
  <si>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</si>
  <si>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</si>
  <si>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</si>
  <si>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</si>
  <si>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</si>
  <si>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</si>
  <si>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</si>
  <si>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</si>
  <si>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</si>
  <si>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</si>
  <si>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</si>
  <si>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</si>
  <si>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</si>
  <si>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</si>
  <si>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</si>
  <si>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</si>
  <si>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</si>
  <si>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</si>
  <si>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</si>
  <si>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</si>
  <si>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</si>
  <si>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</si>
  <si>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</si>
  <si>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</si>
  <si>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</si>
  <si>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</si>
  <si>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</si>
  <si>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</si>
  <si>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</si>
  <si>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</si>
  <si>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</si>
  <si>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</si>
  <si>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</si>
  <si>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</si>
  <si>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</si>
  <si>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</si>
  <si>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</si>
  <si>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</si>
  <si>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</si>
  <si>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</si>
  <si>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</si>
  <si>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</si>
  <si>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</si>
  <si>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</si>
  <si>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</si>
  <si>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</si>
  <si>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</si>
  <si>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</si>
  <si>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</si>
  <si>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</si>
  <si>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</si>
  <si>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</si>
  <si>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</si>
  <si>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</si>
  <si>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</si>
  <si>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</si>
  <si>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</si>
  <si>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</si>
  <si>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</si>
  <si>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</si>
  <si>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</si>
  <si>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</si>
  <si>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</si>
  <si>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</si>
  <si>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</si>
  <si>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</si>
  <si>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</si>
  <si>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</si>
  <si>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</si>
  <si>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</si>
  <si>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</si>
  <si>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</si>
  <si>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</si>
  <si>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</si>
  <si>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</si>
  <si>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</si>
  <si>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</si>
  <si>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</si>
  <si>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</si>
  <si>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</si>
  <si>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</si>
  <si>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</si>
  <si>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</si>
  <si>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</si>
  <si>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</si>
  <si>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</si>
  <si>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</si>
  <si>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</si>
  <si>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</si>
  <si>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</si>
  <si>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</si>
  <si>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</si>
  <si>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</si>
  <si>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</si>
  <si>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</si>
  <si>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</si>
  <si>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</si>
  <si>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</si>
  <si>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</si>
  <si>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</si>
  <si>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</si>
  <si>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</si>
  <si>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</si>
  <si>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</si>
  <si>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</si>
  <si>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</si>
  <si>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</si>
  <si>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</si>
  <si>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</si>
  <si>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</si>
  <si>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</si>
  <si>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</si>
  <si>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</si>
  <si>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</si>
  <si>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</si>
  <si>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</si>
  <si>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</si>
  <si>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</si>
  <si>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</si>
  <si>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</si>
  <si>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</si>
  <si>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</si>
  <si>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</si>
  <si>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</si>
  <si>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</si>
  <si>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</si>
  <si>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</si>
  <si>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</si>
  <si>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</si>
  <si>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</si>
  <si>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</si>
  <si>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</si>
  <si>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</si>
  <si>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</si>
  <si>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</si>
  <si>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</si>
  <si>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</si>
  <si>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</si>
  <si>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</si>
  <si>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</si>
  <si>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</si>
  <si>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</si>
  <si>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</si>
  <si>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</si>
  <si>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</si>
  <si>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</si>
  <si>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</si>
  <si>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</si>
  <si>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</si>
  <si>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</si>
  <si>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</si>
  <si>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</si>
  <si>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</si>
  <si>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</si>
  <si>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</si>
  <si>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</si>
  <si>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</si>
  <si>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</si>
  <si>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</si>
  <si>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</si>
  <si>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</si>
  <si>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</si>
  <si>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</si>
  <si>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</si>
  <si>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</si>
  <si>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</si>
  <si>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</si>
  <si>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</si>
  <si>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</si>
  <si>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</si>
  <si>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</si>
  <si>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</si>
  <si>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</si>
  <si>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</si>
  <si>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</si>
  <si>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</si>
  <si>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</si>
  <si>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</si>
  <si>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</si>
  <si>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</si>
  <si>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</si>
  <si>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</si>
  <si>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</si>
  <si>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</si>
  <si>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</si>
  <si>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</si>
  <si>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</si>
  <si>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</si>
  <si>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</si>
  <si>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</si>
  <si>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</si>
  <si>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</si>
  <si>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</si>
  <si>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</si>
  <si>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</si>
  <si>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</si>
  <si>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</si>
  <si>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</si>
  <si>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</si>
  <si>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</si>
  <si>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</si>
  <si>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</si>
  <si>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</si>
  <si>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</si>
  <si>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</si>
  <si>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</si>
  <si>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</si>
  <si>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</si>
  <si>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</si>
  <si>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</si>
  <si>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</si>
  <si>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</si>
  <si>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</si>
  <si>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</si>
  <si>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</si>
  <si>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</si>
  <si>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</si>
  <si>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</si>
  <si>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</si>
  <si>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</si>
  <si>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</si>
  <si>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</si>
  <si>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</si>
  <si>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</si>
  <si>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</si>
  <si>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</si>
  <si>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</si>
  <si>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</si>
  <si>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</si>
  <si>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</si>
  <si>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</si>
  <si>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</si>
  <si>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</si>
  <si>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</si>
  <si>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</si>
  <si>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</si>
  <si>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</si>
  <si>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</si>
  <si>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</si>
  <si>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</si>
  <si>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</si>
  <si>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</si>
  <si>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</si>
  <si>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</si>
  <si>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</si>
  <si>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</si>
  <si>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</si>
  <si>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</si>
  <si>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</si>
  <si>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</si>
  <si>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</si>
  <si>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</si>
  <si>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</si>
  <si>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</si>
  <si>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</si>
  <si>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</si>
  <si>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</si>
  <si>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</si>
  <si>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</si>
  <si>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</si>
  <si>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</si>
  <si>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</si>
  <si>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</si>
  <si>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</si>
  <si>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</si>
  <si>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</si>
  <si>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</si>
  <si>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</si>
  <si>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</si>
  <si>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</si>
  <si>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</si>
  <si>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</si>
  <si>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</si>
  <si>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</si>
  <si>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</si>
  <si>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</si>
  <si>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</si>
  <si>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</si>
  <si>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</si>
  <si>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</si>
  <si>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</si>
  <si>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</si>
  <si>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</si>
  <si>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</si>
  <si>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</si>
  <si>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</si>
  <si>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</si>
  <si>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</si>
  <si>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</si>
  <si>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</si>
  <si>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</si>
  <si>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</si>
  <si>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</si>
  <si>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</si>
  <si>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</si>
  <si>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</si>
  <si>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</si>
  <si>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</si>
  <si>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</si>
  <si>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</si>
  <si>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</si>
  <si>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</si>
  <si>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</si>
  <si>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</si>
  <si>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</si>
  <si>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</si>
  <si>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</si>
  <si>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</si>
  <si>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</si>
  <si>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</si>
  <si>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</si>
  <si>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</si>
  <si>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</si>
  <si>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</si>
  <si>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</si>
  <si>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</si>
  <si>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</si>
  <si>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</si>
  <si>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</si>
  <si>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</si>
  <si>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</si>
  <si>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</si>
  <si>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</si>
  <si>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</si>
  <si>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</si>
  <si>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</si>
  <si>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</si>
  <si>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</si>
  <si>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</si>
  <si>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</si>
  <si>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</si>
  <si>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</si>
  <si>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</si>
  <si>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</si>
  <si>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</si>
  <si>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</si>
  <si>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</si>
  <si>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</si>
  <si>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</si>
  <si>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</si>
  <si>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</si>
  <si>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</si>
  <si>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</si>
  <si>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</si>
  <si>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</si>
  <si>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</si>
  <si>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</si>
  <si>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</si>
  <si>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</si>
  <si>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</si>
  <si>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</si>
  <si>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</si>
  <si>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</si>
  <si>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</si>
  <si>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</si>
  <si>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</si>
  <si>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</si>
  <si>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</si>
  <si>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</si>
  <si>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</si>
  <si>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</si>
  <si>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</si>
  <si>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</si>
  <si>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</si>
  <si>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</si>
  <si>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</si>
  <si>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</si>
  <si>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</si>
  <si>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</si>
  <si>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</si>
  <si>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</si>
  <si>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</si>
  <si>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</si>
  <si>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</si>
  <si>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</si>
  <si>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</si>
  <si>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</si>
  <si>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</si>
  <si>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</si>
  <si>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</si>
  <si>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</si>
  <si>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</si>
  <si>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</si>
  <si>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</si>
  <si>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</si>
  <si>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</si>
  <si>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</si>
  <si>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</si>
  <si>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</si>
  <si>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</si>
  <si>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</si>
  <si>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</si>
  <si>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</si>
  <si>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</si>
  <si>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</si>
  <si>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</si>
  <si>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</si>
  <si>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</si>
  <si>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</si>
  <si>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</si>
  <si>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</si>
  <si>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</si>
  <si>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</si>
  <si>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</si>
  <si>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</si>
  <si>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</si>
  <si>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</si>
  <si>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</si>
  <si>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</si>
  <si>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</si>
  <si>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</si>
  <si>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</si>
  <si>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</si>
  <si>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</si>
  <si>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</si>
  <si>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</si>
  <si>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</si>
  <si>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</si>
  <si>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</si>
  <si>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</si>
  <si>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</si>
  <si>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</si>
  <si>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</si>
  <si>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</si>
  <si>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</si>
  <si>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</si>
  <si>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</si>
  <si>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</si>
  <si>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</si>
  <si>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</si>
  <si>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</si>
  <si>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</si>
  <si>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</si>
  <si>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</si>
  <si>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</si>
  <si>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</si>
  <si>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</si>
  <si>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</si>
  <si>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</si>
  <si>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</si>
  <si>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</si>
  <si>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</si>
  <si>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</si>
  <si>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</si>
  <si>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</si>
  <si>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</si>
  <si>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</si>
  <si>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</si>
  <si>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</si>
  <si>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</si>
  <si>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</si>
  <si>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</si>
  <si>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</si>
  <si>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</si>
  <si>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</si>
  <si>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</si>
  <si>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</si>
  <si>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</si>
  <si>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</si>
  <si>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</si>
  <si>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</si>
  <si>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</si>
  <si>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</si>
  <si>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</si>
  <si>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</si>
  <si>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</si>
  <si>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</si>
  <si>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</si>
  <si>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</si>
  <si>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</si>
  <si>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</si>
  <si>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</si>
  <si>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</si>
  <si>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</si>
  <si>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</si>
  <si>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</si>
  <si>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</si>
  <si>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</si>
  <si>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</si>
  <si>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</si>
  <si>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</si>
  <si>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</si>
  <si>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</si>
  <si>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</si>
  <si>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</si>
  <si>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</si>
  <si>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</si>
  <si>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</si>
  <si>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</si>
  <si>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</si>
  <si>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</si>
  <si>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</si>
  <si>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</si>
  <si>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</si>
  <si>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</si>
  <si>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</si>
  <si>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</si>
  <si>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</si>
  <si>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</si>
  <si>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</si>
  <si>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</si>
  <si>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</si>
  <si>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</si>
  <si>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</si>
  <si>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</si>
  <si>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</si>
  <si>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</si>
  <si>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</si>
  <si>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</si>
  <si>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</si>
  <si>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</si>
  <si>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</si>
  <si>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</si>
  <si>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</si>
  <si>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</si>
  <si>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</si>
  <si>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</si>
  <si>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</si>
  <si>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</si>
  <si>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</si>
  <si>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</si>
  <si>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</si>
  <si>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</si>
  <si>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</si>
  <si>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</si>
  <si>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</si>
  <si>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</si>
  <si>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</si>
  <si>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</si>
  <si>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</si>
  <si>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</si>
  <si>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</si>
  <si>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</si>
  <si>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</si>
  <si>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</si>
  <si>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</si>
  <si>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</si>
  <si>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</si>
  <si>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</si>
  <si>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</si>
  <si>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</si>
  <si>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</si>
  <si>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</si>
  <si>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</si>
  <si>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</si>
  <si>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</si>
  <si>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</si>
  <si>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</si>
  <si>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</si>
  <si>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</si>
  <si>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</si>
  <si>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</si>
  <si>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</si>
  <si>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</si>
  <si>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</si>
  <si>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</si>
  <si>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</si>
  <si>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</si>
  <si>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</si>
  <si>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</si>
  <si>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</si>
  <si>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</si>
  <si>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</si>
  <si>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</si>
  <si>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</si>
  <si>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</si>
  <si>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</si>
  <si>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</si>
  <si>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</si>
  <si>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</si>
  <si>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</si>
  <si>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</si>
  <si>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</si>
  <si>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</si>
  <si>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</si>
  <si>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</si>
  <si>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</si>
  <si>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</si>
  <si>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</si>
  <si>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</si>
  <si>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</si>
  <si>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</si>
  <si>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</si>
  <si>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</si>
  <si>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</si>
  <si>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</si>
  <si>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</si>
  <si>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</si>
  <si>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</si>
  <si>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</si>
  <si>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</si>
  <si>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</si>
  <si>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</si>
  <si>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</si>
  <si>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</si>
  <si>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</si>
  <si>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</si>
  <si>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</si>
  <si>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</si>
  <si>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</si>
  <si>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</si>
  <si>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</si>
  <si>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</si>
  <si>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</si>
  <si>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</si>
  <si>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</si>
  <si>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</si>
  <si>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</si>
  <si>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</si>
  <si>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</si>
  <si>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</si>
  <si>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</si>
  <si>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</si>
  <si>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</si>
  <si>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</si>
  <si>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</si>
  <si>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</si>
  <si>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</si>
  <si>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</si>
  <si>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</si>
  <si>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</si>
  <si>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</si>
  <si>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</si>
  <si>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</si>
  <si>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</si>
  <si>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</si>
  <si>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</si>
  <si>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</si>
  <si>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</si>
  <si>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</si>
  <si>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</si>
  <si>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</si>
  <si>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</si>
  <si>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</si>
  <si>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</si>
  <si>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</si>
  <si>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</si>
  <si>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</si>
  <si>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</si>
  <si>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</si>
  <si>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</si>
  <si>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</si>
  <si>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</si>
  <si>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</si>
  <si>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</si>
  <si>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</si>
  <si>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</si>
  <si>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</si>
  <si>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</si>
  <si>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</si>
  <si>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</si>
  <si>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</si>
  <si>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</si>
  <si>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</si>
  <si>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</si>
  <si>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</si>
  <si>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</si>
  <si>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</si>
  <si>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</si>
  <si>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</si>
  <si>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</si>
  <si>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</si>
  <si>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</si>
  <si>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</si>
  <si>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</si>
  <si>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</si>
  <si>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</si>
  <si>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</si>
  <si>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</si>
  <si>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</si>
  <si>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</si>
  <si>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</si>
  <si>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</si>
  <si>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</si>
  <si>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</si>
  <si>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</si>
  <si>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</si>
  <si>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</si>
  <si>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</si>
  <si>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</si>
  <si>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</si>
  <si>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</si>
  <si>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</si>
  <si>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</si>
  <si>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</si>
  <si>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</si>
  <si>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</si>
  <si>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</si>
  <si>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</si>
  <si>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</si>
  <si>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</si>
  <si>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</si>
  <si>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</si>
  <si>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</si>
  <si>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</si>
  <si>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</si>
  <si>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</si>
  <si>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</si>
  <si>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</si>
  <si>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</si>
  <si>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</si>
  <si>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</si>
  <si>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</si>
  <si>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</si>
  <si>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</si>
  <si>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</si>
  <si>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</si>
  <si>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</si>
  <si>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</si>
  <si>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</si>
  <si>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</si>
  <si>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</si>
  <si>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</si>
  <si>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</si>
  <si>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</si>
  <si>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</si>
  <si>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</si>
  <si>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</si>
  <si>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</si>
  <si>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</si>
  <si>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</si>
  <si>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</si>
  <si>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</si>
  <si>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</si>
  <si>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</si>
  <si>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</si>
  <si>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</si>
  <si>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</si>
  <si>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</si>
  <si>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</si>
  <si>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</si>
  <si>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</si>
  <si>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</si>
  <si>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</si>
  <si>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</si>
  <si>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</si>
  <si>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</si>
  <si>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</si>
  <si>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</si>
  <si>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</si>
  <si>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</si>
  <si>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</si>
  <si>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</si>
  <si>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</si>
  <si>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</si>
  <si>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</si>
  <si>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</si>
  <si>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</si>
  <si>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</si>
  <si>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</si>
  <si>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</si>
  <si>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</si>
  <si>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</si>
  <si>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</si>
  <si>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</si>
  <si>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</si>
  <si>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</si>
  <si>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</si>
  <si>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</si>
  <si>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</si>
  <si>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</si>
  <si>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</si>
  <si>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</si>
  <si>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</si>
  <si>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</si>
  <si>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</si>
  <si>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</si>
  <si>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</si>
  <si>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</si>
  <si>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</si>
  <si>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</si>
  <si>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</si>
  <si>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</si>
  <si>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</si>
  <si>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</si>
  <si>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</si>
  <si>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</si>
  <si>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</si>
  <si>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</si>
  <si>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</si>
  <si>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</si>
  <si>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</si>
  <si>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</si>
  <si>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</si>
  <si>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</si>
  <si>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</si>
  <si>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</si>
  <si>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</si>
  <si>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</si>
  <si>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</si>
  <si>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</si>
  <si>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</si>
  <si>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</si>
  <si>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</si>
  <si>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</si>
  <si>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</si>
  <si>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</si>
  <si>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</si>
  <si>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</si>
  <si>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</si>
  <si>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</si>
  <si>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</si>
  <si>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</si>
  <si>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</si>
  <si>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</si>
  <si>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</si>
  <si>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</si>
  <si>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</si>
  <si>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</si>
  <si>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</si>
  <si>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</si>
  <si>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</si>
  <si>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</si>
  <si>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</si>
  <si>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</si>
  <si>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</si>
  <si>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</si>
  <si>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</si>
  <si>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</si>
  <si>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</si>
  <si>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</si>
  <si>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</si>
  <si>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</si>
  <si>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</si>
  <si>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</si>
  <si>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</si>
  <si>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</si>
  <si>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</si>
  <si>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</si>
  <si>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</si>
  <si>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</si>
  <si>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</si>
  <si>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</si>
  <si>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</si>
  <si>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</si>
  <si>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</si>
  <si>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</si>
  <si>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</si>
  <si>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</si>
  <si>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</si>
  <si>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</si>
  <si>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</si>
  <si>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</si>
  <si>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</si>
  <si>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</si>
  <si>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</si>
  <si>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</si>
  <si>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</si>
  <si>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</si>
  <si>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</si>
  <si>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</si>
  <si>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</si>
  <si>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</si>
  <si>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</si>
  <si>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</si>
  <si>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</si>
  <si>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</si>
  <si>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</si>
  <si>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</si>
  <si>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</si>
  <si>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</si>
  <si>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</si>
  <si>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</si>
  <si>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</si>
  <si>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</si>
  <si>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</si>
  <si>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</si>
  <si>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</si>
  <si>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</si>
  <si>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</si>
  <si>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</si>
  <si>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</si>
  <si>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</si>
  <si>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</si>
  <si>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</si>
  <si>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</si>
  <si>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</si>
  <si>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</si>
  <si>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</si>
  <si>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</si>
  <si>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</si>
  <si>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</si>
  <si>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</si>
  <si>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</si>
  <si>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</si>
  <si>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</si>
  <si>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</si>
  <si>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</si>
  <si>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</si>
  <si>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</si>
  <si>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</si>
  <si>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</si>
  <si>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</si>
  <si>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</si>
  <si>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</si>
  <si>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</si>
  <si>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</si>
  <si>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</si>
  <si>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</si>
  <si>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</si>
  <si>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</si>
  <si>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</si>
  <si>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</si>
  <si>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</si>
  <si>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</si>
  <si>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</si>
  <si>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</si>
  <si>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</si>
  <si>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</si>
  <si>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</si>
  <si>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</si>
  <si>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</si>
  <si>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</si>
  <si>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</si>
  <si>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</si>
  <si>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</si>
  <si>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</si>
  <si>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</si>
  <si>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</si>
  <si>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</si>
  <si>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</si>
  <si>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</si>
  <si>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</si>
  <si>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</si>
  <si>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</si>
  <si>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</si>
  <si>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</si>
  <si>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</si>
  <si>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</si>
  <si>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</si>
  <si>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</si>
  <si>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</si>
  <si>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</si>
  <si>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</si>
  <si>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</si>
  <si>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</si>
  <si>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</si>
  <si>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</si>
  <si>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</si>
  <si>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</si>
  <si>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</si>
  <si>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</si>
  <si>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</si>
  <si>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</si>
  <si>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</si>
  <si>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</si>
  <si>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</si>
  <si>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</si>
  <si>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</si>
  <si>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</si>
  <si>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</si>
  <si>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</si>
  <si>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</si>
  <si>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</si>
  <si>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</si>
  <si>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</si>
  <si>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</si>
  <si>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</si>
  <si>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</si>
  <si>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</si>
  <si>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</si>
  <si>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</si>
  <si>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</si>
  <si>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</si>
  <si>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</si>
  <si>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</si>
  <si>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</si>
  <si>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</si>
  <si>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</si>
  <si>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</si>
  <si>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</si>
  <si>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</si>
  <si>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</si>
  <si>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</si>
  <si>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</si>
  <si>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</si>
  <si>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</si>
  <si>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</si>
  <si>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</si>
  <si>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</si>
  <si>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</si>
  <si>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</si>
  <si>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</si>
  <si>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</si>
  <si>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</si>
  <si>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</si>
  <si>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</si>
  <si>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</si>
  <si>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</si>
  <si>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</si>
  <si>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</si>
  <si>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</si>
  <si>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</si>
  <si>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</si>
  <si>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</si>
  <si>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</si>
  <si>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</si>
  <si>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</si>
  <si>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</si>
  <si>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</si>
  <si>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</si>
  <si>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</si>
  <si>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</si>
  <si>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</si>
  <si>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</si>
  <si>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</si>
  <si>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</si>
  <si>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</si>
  <si>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</si>
  <si>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</si>
  <si>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</si>
  <si>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</si>
  <si>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</si>
  <si>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</si>
  <si>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</si>
  <si>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</si>
  <si>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</si>
  <si>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</si>
  <si>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</si>
  <si>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</si>
  <si>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</si>
  <si>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</si>
  <si>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</si>
  <si>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</si>
  <si>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</si>
  <si>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</si>
  <si>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</si>
  <si>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</si>
  <si>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</si>
  <si>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</si>
  <si>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</si>
  <si>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</si>
  <si>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</si>
  <si>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</si>
  <si>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</si>
  <si>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</si>
  <si>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</si>
  <si>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</si>
  <si>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</si>
  <si>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</si>
  <si>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</si>
  <si>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</si>
  <si>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</si>
  <si>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</si>
  <si>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</si>
  <si>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</si>
  <si>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</si>
  <si>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</si>
  <si>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</si>
  <si>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</si>
  <si>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</si>
  <si>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</si>
  <si>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</si>
  <si>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</si>
  <si>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</si>
  <si>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</si>
  <si>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</si>
  <si>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</si>
  <si>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</si>
  <si>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</si>
  <si>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</si>
  <si>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</si>
  <si>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</si>
  <si>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</si>
  <si>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</si>
  <si>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</si>
  <si>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</si>
  <si>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</si>
  <si>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</si>
  <si>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</si>
  <si>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</si>
  <si>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</si>
  <si>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</si>
  <si>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</si>
  <si>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</si>
  <si>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</si>
  <si>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</si>
  <si>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</si>
  <si>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</si>
  <si>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</si>
  <si>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</si>
  <si>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</si>
  <si>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</si>
  <si>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</si>
  <si>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</si>
  <si>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</si>
  <si>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</si>
  <si>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</si>
  <si>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</si>
  <si>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</si>
  <si>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</si>
  <si>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</si>
  <si>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</si>
  <si>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</si>
  <si>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</si>
  <si>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</si>
  <si>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</si>
  <si>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</si>
  <si>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</si>
  <si>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</si>
  <si>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</si>
  <si>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</si>
  <si>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</si>
  <si>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</si>
  <si>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</si>
  <si>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</si>
  <si>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</si>
  <si>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</si>
  <si>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</si>
  <si>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</si>
  <si>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</si>
  <si>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</si>
  <si>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</si>
  <si>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</si>
  <si>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</si>
  <si>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</si>
  <si>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</si>
  <si>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</si>
  <si>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</si>
  <si>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</si>
  <si>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</si>
  <si>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</si>
  <si>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</si>
  <si>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</si>
  <si>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</si>
  <si>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</si>
  <si>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</si>
  <si>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</si>
  <si>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</si>
  <si>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</si>
  <si>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</si>
  <si>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</si>
  <si>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</si>
  <si>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</si>
  <si>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</si>
  <si>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</si>
  <si>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</si>
  <si>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</si>
  <si>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</si>
  <si>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</si>
  <si>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</si>
  <si>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</si>
  <si>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</si>
  <si>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</si>
  <si>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</si>
  <si>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</si>
  <si>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</si>
  <si>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</si>
  <si>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</si>
  <si>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</si>
  <si>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</si>
  <si>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</si>
  <si>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</si>
  <si>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</si>
  <si>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</si>
  <si>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</si>
  <si>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</si>
  <si>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</si>
  <si>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</si>
  <si>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</si>
  <si>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</si>
  <si>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</si>
  <si>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</si>
  <si>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</si>
  <si>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</si>
  <si>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</si>
  <si>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</si>
  <si>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</si>
  <si>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</si>
  <si>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</si>
  <si>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</si>
  <si>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</si>
  <si>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</si>
  <si>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</si>
  <si>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</si>
  <si>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</si>
  <si>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</si>
  <si>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</si>
  <si>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</si>
  <si>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</si>
  <si>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</si>
  <si>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</si>
  <si>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</si>
  <si>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</si>
  <si>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</si>
  <si>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</si>
  <si>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</si>
  <si>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</si>
  <si>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</si>
  <si>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</si>
  <si>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</si>
  <si>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</si>
  <si>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</si>
  <si>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</si>
  <si>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</si>
  <si>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</si>
  <si>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</si>
  <si>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</si>
  <si>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</si>
  <si>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</si>
  <si>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</si>
  <si>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</si>
  <si>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</si>
  <si>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</si>
  <si>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</si>
  <si>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</si>
  <si>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</si>
  <si>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</si>
  <si>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</si>
  <si>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</si>
  <si>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</si>
  <si>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</si>
  <si>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</si>
  <si>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</si>
  <si>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</si>
  <si>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</si>
  <si>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</si>
  <si>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</si>
  <si>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</si>
  <si>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</si>
  <si>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</si>
  <si>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</si>
  <si>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</si>
  <si>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</si>
  <si>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</si>
  <si>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</si>
  <si>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</si>
  <si>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</si>
  <si>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</si>
  <si>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</si>
  <si>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</si>
  <si>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</si>
  <si>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</si>
  <si>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</si>
  <si>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</si>
  <si>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</si>
  <si>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</si>
  <si>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</si>
  <si>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</si>
  <si>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</si>
  <si>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</si>
  <si>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</si>
  <si>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</si>
  <si>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</si>
  <si>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</si>
  <si>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</si>
  <si>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</si>
  <si>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</si>
  <si>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</si>
  <si>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</si>
  <si>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</si>
  <si>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</si>
  <si>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</si>
  <si>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</si>
  <si>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</si>
  <si>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</si>
  <si>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</si>
  <si>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</si>
  <si>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</si>
  <si>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</si>
  <si>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</si>
  <si>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</si>
  <si>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</si>
  <si>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</si>
  <si>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</si>
  <si>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</si>
  <si>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</si>
  <si>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</si>
  <si>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</si>
  <si>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</si>
  <si>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</si>
  <si>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</si>
  <si>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</si>
  <si>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</si>
  <si>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</si>
  <si>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</si>
  <si>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</si>
  <si>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</si>
  <si>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</si>
  <si>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</si>
  <si>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</si>
  <si>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</si>
  <si>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</si>
  <si>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</si>
  <si>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</si>
  <si>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</si>
  <si>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</si>
  <si>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</si>
  <si>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</si>
  <si>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</si>
  <si>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</si>
  <si>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</si>
  <si>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</si>
  <si>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</si>
  <si>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</si>
  <si>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</si>
  <si>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</si>
  <si>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</si>
  <si>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</si>
  <si>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</si>
  <si>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</si>
  <si>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</si>
  <si>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</si>
  <si>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</si>
  <si>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</si>
  <si>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</si>
  <si>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</si>
  <si>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</si>
  <si>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</si>
  <si>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</si>
  <si>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</si>
  <si>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</si>
  <si>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</si>
  <si>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</si>
  <si>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</si>
  <si>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</si>
  <si>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</si>
  <si>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</si>
  <si>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</si>
  <si>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</si>
  <si>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</si>
  <si>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</si>
  <si>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</si>
  <si>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</si>
  <si>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</si>
  <si>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</si>
  <si>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</si>
  <si>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</si>
  <si>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</si>
  <si>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</si>
  <si>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</si>
  <si>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</si>
  <si>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</si>
  <si>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</si>
  <si>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</si>
  <si>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</si>
  <si>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</si>
  <si>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</si>
  <si>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</si>
  <si>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</si>
  <si>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</si>
  <si>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</si>
  <si>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</si>
  <si>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</si>
  <si>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</si>
  <si>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</si>
  <si>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</si>
  <si>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</si>
  <si>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</si>
  <si>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</si>
  <si>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</si>
  <si>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</si>
  <si>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</si>
  <si>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</si>
  <si>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</si>
  <si>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</si>
  <si>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</si>
  <si>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</si>
  <si>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</si>
  <si>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</si>
  <si>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</si>
  <si>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</si>
  <si>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</si>
  <si>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</si>
  <si>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</si>
  <si>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</si>
  <si>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</si>
  <si>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</si>
  <si>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</si>
  <si>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</si>
  <si>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</si>
  <si>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</si>
  <si>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PCM-20251117-00002118</t>
  </si>
  <si>
    <t>team moved need 110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</si>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</sst>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6" totalsRowShown="0" headerRowDxfId="48" dataDxfId="47" headerRowBorderDxfId="45" tableBorderDxfId="46" totalsRowBorderDxfId="44">
  <autoFilter ref="A1:L5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0" totalsRowShown="0" headerRowDxfId="31" dataDxfId="30" headerRowBorderDxfId="28" tableBorderDxfId="29">
  <autoFilter ref="A1:L1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4" totalsRowShown="0" headerRowDxfId="15" dataDxfId="14" headerRowBorderDxfId="12" tableBorderDxfId="13">
  <autoFilter ref="A1:L8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315.98714155092603</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12418</v>
      </c>
      <c r="E3" s="130" t="s">
        <v>39021</v>
      </c>
      <c r="F3" s="127">
        <v>45978.898101851853</v>
      </c>
      <c r="G3" s="131">
        <f ca="1">IFERROR(NOW()-F3,"")</f>
        <v>3.7465624998731073E-2</v>
      </c>
      <c r="H3" s="127">
        <v>45978.893090277779</v>
      </c>
      <c r="I3" s="129" t="str">
        <f>IFERROR(VLOOKUP(D3,DB!A:F,6,0),"")</f>
        <v>SCECO</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45978.935567476852</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45978.935567476852</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45978.935567476852</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45978.935567476852</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45978.935567476852</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45978.935567476852</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45978.935567476852</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45978.935567476852</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45978.935567476852</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45978.935567476852</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45978.935567476852</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45978.935567476852</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45978.935567476852</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45978.935567476852</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45978.935567476852</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45978.935567476852</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45978.935567476852</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45978.935567476852</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45978.935567476852</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45978.935567476852</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45978.935567476852</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45978.935567476852</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45978.935567476852</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45978.935567476852</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45978.935567476852</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45978.935567476852</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45978.935567476852</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45978.935567476852</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45978.935567476852</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45978.935567476852</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45978.935567476852</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45978.935567476852</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45978.935567476852</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45978.935567476852</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45978.935567476852</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45978.935567476852</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45978.935567476852</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45978.935567476852</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45978.935567476852</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45978.935567476852</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45978.935567476852</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45978.935567476852</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45978.935567476852</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45978.935567476852</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45978.935567476852</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45978.935567476852</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45978.935567476852</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45978.935567476852</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45978.935567476852</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45978.935567476852</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45978.935567476852</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45978.935567476852</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45978.935567476852</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45978.935567476852</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45978.935567476852</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45978.935567476852</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45978.935567476852</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45978.935567476852</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45978.935567476852</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45978.935567476852</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45978.935567476852</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45978.935567476852</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45978.935567476852</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45978.935567476852</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45978.935567476852</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45978.935567476852</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45978.935567476852</v>
      </c>
      <c r="H70" s="127"/>
      <c r="I70" s="129" t="str">
        <f>IFERROR(VLOOKUP(D70,DB!A:F,6,0),"")</f>
        <v/>
      </c>
      <c r="J70" s="129" t="str">
        <f>IFERROR(VLOOKUP(D70,DB!A:G,7,0),"")</f>
        <v/>
      </c>
      <c r="K70" s="132"/>
      <c r="L70" s="133" t="str">
        <f>IFERROR(VLOOKUP(D70,DB!A:I,9,0),"")</f>
        <v/>
      </c>
    </row>
  </sheetData>
  <customSheetViews>
    <customSheetView guid="{F6042A99-DD27-4453-835D-0834D95730CC}" filter="1" showAutoFilter="1">
      <pageMargins left="0" right="0" top="0" bottom="0" header="0" footer="0"/>
      <autoFilter ref="B1:M1" xr:uid="{8CAB4CBF-94BE-4A41-BA84-EF83EEA66C5E}"/>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pane ySplit="1" topLeftCell="A2" activePane="bottomLeft" state="frozen"/>
      <selection pane="bottomLeft" activeCell="K14" sqref="K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153.93572951389069</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0.19736145833303453</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45978.935567476852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45978.935567476852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45978.935567476852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45978.935567476852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45978.935567476852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45978.935567476852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45978.935567476852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45978.935567476852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45978.935567476852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45978.935567476852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45978.935567476852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45978.935567476852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45978.935567476852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45978.935567476852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45978.935567476852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45978.935567476852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45978.935567476852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45978.935567476852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45978.935567476852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45978.935567476852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45978.935567476852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45978.935567476852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45978.935567476852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45978.935567476852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45978.935567476852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45978.935567476852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45978.935567476852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45978.935567476852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45978.935567476852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45978.935567476852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45978.935567476852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45978.935567476852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45978.935567476852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45978.935567476852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45978.935567476852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45978.935567476852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45978.935567476852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45978.935567476852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45978.935567476852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45978.935567476852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45978.935567476852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45978.935567476852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45978.935567476852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45978.935567476852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45978.935567476852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45978.935567476852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45978.935567476852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45978.935567476852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45978.935567476852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45978.935567476852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45978.935567476852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45978.935567476852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45978.935567476852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45978.935567476852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45978.935567476852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45978.935567476852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45978.935567476852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45978.935567476852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45978.935567476852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45978.935567476852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45978.935567476852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45978.935567476852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45978.935567476852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45978.935567476852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45978.935567476852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45978.935567476852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45978.935567476852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45978.935567476852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45978.935567476852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45978.935567476852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45978.935567476852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45978.935567476852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45978.935567476852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45978.935567476852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45978.935567476852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45978.935567476852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45978.935567476852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45978.935567476852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45978.935567476852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45978.935567476852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45978.935567476852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45978.935567476852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45978.935567476852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45978.935567476852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45978.935567476852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45978.935567476852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45978.935567476852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45978.935567476852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45978.935567476852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45978.935567476852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45978.935567476852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45978.935567476852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45978.935567476852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45978.935567476852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45978.935567476852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45978.935567476852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45978.935567476852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45978.935567476852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45978.935567476852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45978.935567476852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45978.935567476852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45978.935567476852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45978.935567476852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45978.935567476852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45978.935567476852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45978.935567476852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45978.935567476852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45978.935567476852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45978.935567476852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45978.935567476852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45978.935567476852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45978.935567476852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45978.935567476852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45978.935567476852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45978.935567476852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45978.935567476852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45978.935567476852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45978.935567476852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45978.935567476852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45978.935567476852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45978.935567476852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45978.935567476852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45978.935567476852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45978.935567476852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45978.935567476852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45978.935567476852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45978.935567476852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45978.935567476852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45978.935567476852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45978.935567476852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45978.935567476852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45978.935567476852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45978.935567476852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45978.935567476852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45978.935567476852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45978.935567476852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45978.935567476852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45978.935567476852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45978.935567476852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45978.935567476852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45978.935567476852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45978.935567476852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45978.935567476852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45978.935567476852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45978.935567476852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45978.935567476852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45978.935567476852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45978.935567476852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45978.935567476852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45978.935567476852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45978.935567476852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45978.935567476852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45978.935567476852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45978.935567476852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45978.935567476852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45978.935567476852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45978.935567476852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45978.935567476852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45978.935567476852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45978.935567476852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45978.935567476852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45978.935567476852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45978.935567476852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45978.935567476852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45978.935567476852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45978.935567476852</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45978.935567476852</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45978.935567476852</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45978.935567476852</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45978.935567476852</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45978.935567476852</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45978.935567476852</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45978.935567476852</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45978.935567476852</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45978.935567476852</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45978.935567476852</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45978.935567476852</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45978.935567476852</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45978.935567476852</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45978.935567476852</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45978.935567476852</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45978.935567476852</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45978.935567476852</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45978.935567476852</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45978.935567476852</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45978.935567476852</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45978.935567476852</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45978.935567476852</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45978.935567476852</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45978.935567476852</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45978.935567476852</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45978.935567476852</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45978.935567476852</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45978.935567476852</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45978.935567476852</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45978.935567476852</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45978.935567476852</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45978.935567476852</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45978.935567476852</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9" ca="1" si="0">IFERROR(NOW()-F2,"-")</f>
        <v>45978.935567476852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45978.935567476852</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45978.935567476852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45978.935567476852</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45978.935567476852</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45978.935567476852</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45978.935567476852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45978.935567476852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45978.935567476852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45978.935567476852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45978.935567476852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45978.935567476852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45978.935567476852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45978.935567476852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45978.935567476852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45978.935567476852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45978.935567476852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45978.935567476852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45978.935567476852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45978.935567476852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45978.935567476852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45978.935567476852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45978.935567476852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45978.935567476852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45978.935567476852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45978.935567476852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45978.935567476852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45978.935567476852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45978.935567476852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45978.935567476852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45978.935567476852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45978.935567476852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45978.935567476852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45978.935567476852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45978.935567476852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45978.935567476852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45978.935567476852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45978.935567476852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45978.935567476852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45978.935567476852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45978.935567476852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45978.935567476852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45978.935567476852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45978.935567476852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45978.935567476852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45978.935567476852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45978.935567476852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45978.935567476852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45978.935567476852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45978.935567476852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45978.935567476852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45978.935567476852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45978.935567476852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45978.935567476852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45978.935567476852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45978.935567476852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45978.935567476852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45978.935567476852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45978.935567476852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45978.935567476852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45978.935567476852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45978.935567476852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45978.935567476852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45978.935567476852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45978.935567476852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45978.935567476852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45978.935567476852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45978.935567476852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45978.935567476852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45978.935567476852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45978.935567476852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45978.935567476852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45978.935567476852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45978.935567476852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45978.935567476852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45978.935567476852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45978.935567476852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45978.935567476852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45978.935567476852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45978.935567476852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45978.935567476852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45978.935567476852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45978.935567476852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45978.935567476852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45978.935567476852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45978.935567476852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45978.935567476852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45978.935567476852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45978.935567476852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45978.935567476852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45978.935567476852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45978.935567476852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45978.935567476852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45978.935567476852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45978.935567476852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45978.935567476852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45978.935567476852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45978.935567476852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45978.935567476852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45978.935567476852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45978.935567476852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45978.935567476852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45978.935567476852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45978.935567476852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45978.935567476852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45978.935567476852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45978.935567476852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45978.935567476852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45978.935567476852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45978.935567476852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45978.935567476852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45978.935567476852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45978.935567476852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45978.935567476852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45978.935567476852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45978.935567476852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45978.935567476852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45978.935567476852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45978.935567476852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45978.935567476852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45978.935567476852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45978.935567476852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45978.935567476852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45978.935567476852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45978.935567476852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45978.935567476852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45978.935567476852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45978.935567476852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45978.935567476852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45978.935567476852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45978.935567476852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45978.935567476852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45978.935567476852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45978.935567476852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45978.935567476852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45978.935567476852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45978.935567476852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45978.935567476852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45978.935567476852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45978.935567476852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45978.935567476852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45978.935567476852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45978.935567476852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45978.935567476852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45978.935567476852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45978.935567476852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45978.935567476852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45978.935567476852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45978.935567476852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45978.935567476852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45978.935567476852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45978.935567476852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45978.935567476852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45978.935567476852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45978.935567476852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45978.935567476852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45978.935567476852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45978.935567476852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45978.935567476852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45978.935567476852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45978.935567476852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45978.935567476852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45978.935567476852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45978.935567476852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45978.935567476852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45978.935567476852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45978.935567476852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45978.935567476852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45978.935567476852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45978.935567476852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45978.935567476852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45978.935567476852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45978.935567476852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45978.935567476852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45978.935567476852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45978.935567476852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45978.935567476852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45978.935567476852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45978.935567476852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45978.935567476852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45978.935567476852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45978.935567476852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45978.935567476852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45978.935567476852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45978.935567476852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45978.935567476852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45978.935567476852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45978.935567476852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45978.935567476852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45978.935567476852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45978.935567476852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45978.935567476852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45978.935567476852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45978.935567476852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45978.935567476852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45978.935567476852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45978.935567476852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45978.935567476852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45978.935567476852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45978.935567476852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45978.935567476852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45978.935567476852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45978.935567476852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45978.935567476852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45978.935567476852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45978.935567476852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45978.935567476852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45978.935567476852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45978.935567476852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45978.935567476852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45978.935567476852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45978.935567476852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45978.935567476852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45978.935567476852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45978.935567476852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45978.935567476852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45978.935567476852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45978.935567476852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45978.935567476852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45978.935567476852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45978.935567476852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45978.935567476852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45978.935567476852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45978.935567476852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45978.935567476852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45978.935567476852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45978.935567476852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45978.935567476852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45978.935567476852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45978.935567476852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45978.935567476852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45978.935567476852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45978.935567476852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45978.935567476852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45978.935567476852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45978.935567476852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45978.935567476852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45978.935567476852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45978.935567476852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45978.935567476852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45978.935567476852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45978.935567476852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45978.935567476852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45978.935567476852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45978.935567476852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45978.935567476852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45978.935567476852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45978.935567476852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45978.935567476852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45978.935567476852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45978.935567476852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45978.935567476852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45978.935567476852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45978.935567476852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45978.935567476852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45978.935567476852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45978.935567476852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45978.935567476852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45978.935567476852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45978.935567476852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45978.935567476852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45978.935567476852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45978.935567476852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45978.935567476852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45978.935567476852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45978.935567476852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45978.935567476852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45978.935567476852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45978.935567476852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45978.935567476852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45978.935567476852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45978.935567476852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45978.935567476852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45978.935567476852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45978.935567476852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45978.935567476852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45978.935567476852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45978.935567476852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45978.935567476852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45978.935567476852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45978.935567476852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45978.935567476852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45978.935567476852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45978.935567476852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45978.935567476852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45978.935567476852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45978.935567476852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45978.935567476852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45978.935567476852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45978.935567476852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45978.935567476852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45978.935567476852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45978.935567476852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45978.935567476852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45978.935567476852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45978.935567476852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45978.935567476852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45978.935567476852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45978.935567476852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45978.935567476852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45978.935567476852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45978.935567476852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45978.935567476852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45978.935567476852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45978.935567476852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45978.935567476852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45978.935567476852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45978.935567476852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45978.935567476852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45978.935567476852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45978.935567476852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45978.935567476852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45978.935567476852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45978.935567476852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45978.935567476852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45978.935567476852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45978.935567476852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45978.935567476852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45978.935567476852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45978.935567476852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45978.935567476852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45978.935567476852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45978.935567476852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45978.935567476852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45978.935567476852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45978.935567476852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45978.935567476852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45978.935567476852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45978.935567476852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45978.935567476852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45978.935567476852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45978.935567476852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45978.935567476852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45978.935567476852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45978.935567476852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45978.935567476852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45978.935567476852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45978.935567476852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45978.935567476852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45978.935567476852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45978.935567476852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45978.935567476852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45978.935567476852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45978.935567476852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45978.935567476852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45978.935567476852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45978.935567476852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45978.935567476852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45978.935567476852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45978.935567476852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45978.935567476852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45978.935567476852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45978.935567476852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45978.935567476852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45978.935567476852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45978.935567476852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45978.935567476852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45978.935567476852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45978.935567476852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45978.935567476852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45978.935567476852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45978.935567476852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45978.935567476852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45978.935567476852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45978.935567476852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45978.935567476852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45978.935567476852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45978.935567476852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45978.935567476852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45978.935567476852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45978.935567476852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45978.935567476852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45978.935567476852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45978.935567476852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45978.935567476852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45978.935567476852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45978.935567476852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45978.935567476852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45978.935567476852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45978.935567476852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45978.935567476852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45978.935567476852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45978.935567476852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45978.935567476852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45978.935567476852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45978.935567476852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45978.935567476852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45978.935567476852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45978.935567476852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45978.935567476852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45978.935567476852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45978.935567476852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45978.935567476852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45978.935567476852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45978.935567476852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45978.935567476852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45978.935567476852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45978.935567476852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45978.935567476852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45978.935567476852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45978.935567476852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45978.935567476852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45978.935567476852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45978.935567476852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45978.935567476852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45978.935567476852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45978.935567476852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45978.935567476852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45978.935567476852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45978.935567476852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45978.935567476852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45978.935567476852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45978.935567476852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45978.935567476852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45978.935567476852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45978.935567476852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45978.935567476852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45978.935567476852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45978.935567476852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45978.935567476852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45978.935567476852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45978.935567476852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45978.935567476852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45978.935567476852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45978.935567476852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45978.935567476852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45978.935567476852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45978.935567476852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45978.935567476852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45978.935567476852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45978.935567476852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45978.935567476852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45978.935567476852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45978.935567476852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45978.935567476852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45978.935567476852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45978.935567476852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45978.935567476852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45978.935567476852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45978.935567476852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45978.935567476852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45978.935567476852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45978.935567476852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45978.935567476852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45978.935567476852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45978.935567476852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45978.935567476852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45978.935567476852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45978.935567476852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45978.935567476852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45978.935567476852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45978.935567476852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45978.935567476852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45978.935567476852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45978.935567476852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45978.935567476852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45978.935567476852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45978.935567476852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45978.935567476852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45978.935567476852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45978.935567476852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45978.935567476852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45978.935567476852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45978.935567476852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45978.935567476852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45978.935567476852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45978.935567476852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45978.935567476852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45978.935567476852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45978.935567476852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45978.935567476852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45978.935567476852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45978.935567476852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45978.935567476852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45978.935567476852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45978.935567476852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45978.935567476852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45978.935567476852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45978.935567476852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45978.935567476852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45978.935567476852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45978.935567476852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45978.935567476852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45978.935567476852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45978.935567476852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45978.935567476852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45978.935567476852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45978.935567476852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45978.935567476852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45978.935567476852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45978.935567476852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45978.935567476852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45978.935567476852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45978.935567476852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45978.935567476852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45978.935567476852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45978.935567476852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45978.935567476852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45978.935567476852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45978.935567476852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45978.935567476852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45978.935567476852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45978.935567476852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45978.935567476852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45978.935567476852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45978.935567476852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45978.935567476852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45978.935567476852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45978.935567476852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45978.935567476852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45978.935567476852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45978.935567476852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45978.935567476852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45978.935567476852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45978.935567476852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45978.935567476852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45978.935567476852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45978.935567476852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45978.935567476852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45978.935567476852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45978.935567476852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45978.935567476852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45978.935567476852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45978.935567476852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45978.935567476852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45978.935567476852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45978.935567476852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45978.935567476852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45978.935567476852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45978.935567476852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45978.935567476852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45978.935567476852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45978.935567476852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45978.935567476852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45978.935567476852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45978.935567476852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45978.935567476852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45978.935567476852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45978.935567476852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45978.935567476852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45978.935567476852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45978.935567476852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45978.935567476852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45978.935567476852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45978.935567476852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45978.935567476852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45978.935567476852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45978.935567476852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45978.935567476852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45978.935567476852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45978.935567476852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45978.935567476852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45978.935567476852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45978.935567476852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45978.935567476852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45978.935567476852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45978.935567476852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45978.935567476852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45978.935567476852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45978.935567476852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45978.935567476852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45978.935567476852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45978.935567476852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45978.935567476852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45978.935567476852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45978.935567476852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45978.935567476852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45978.935567476852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45978.935567476852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45978.935567476852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45978.935567476852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45978.935567476852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45978.935567476852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45978.935567476852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45978.935567476852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45978.935567476852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45978.935567476852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45978.935567476852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45978.935567476852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45978.935567476852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45978.935567476852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45978.935567476852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45978.935567476852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45978.935567476852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45978.935567476852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45978.935567476852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45978.935567476852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45978.935567476852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45978.935567476852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45978.935567476852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45978.935567476852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45978.935567476852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45978.935567476852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45978.935567476852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45978.935567476852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45978.935567476852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45978.935567476852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45978.935567476852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45978.935567476852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45978.935567476852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45978.935567476852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45978.935567476852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45978.935567476852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45978.935567476852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45978.935567476852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45978.935567476852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45978.935567476852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45978.935567476852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45978.935567476852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45978.935567476852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45978.935567476852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45978.935567476852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45978.935567476852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45978.935567476852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45978.935567476852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45978.935567476852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45978.935567476852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45978.935567476852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45978.935567476852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45978.935567476852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45978.935567476852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45978.935567476852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45978.935567476852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45978.935567476852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45978.935567476852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45978.935567476852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45978.935567476852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45978.935567476852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45978.935567476852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45978.935567476852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45978.935567476852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45978.935567476852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45978.935567476852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45978.935567476852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45978.935567476852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45978.935567476852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45978.935567476852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45978.935567476852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45978.935567476852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45978.935567476852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45978.935567476852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45978.935567476852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45978.935567476852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45978.935567476852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45978.935567476852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45978.935567476852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45978.935567476852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45978.935567476852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45978.935567476852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45978.935567476852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45978.935567476852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45978.935567476852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45978.935567476852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45978.935567476852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45978.935567476852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45978.935567476852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45978.935567476852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45978.935567476852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45978.935567476852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45978.935567476852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45978.935567476852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45978.935567476852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45978.935567476852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45978.935567476852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45978.935567476852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45978.935567476852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45978.935567476852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45978.935567476852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45978.935567476852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45978.935567476852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45978.935567476852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45978.935567476852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45978.935567476852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45978.935567476852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45978.935567476852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45978.935567476852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45978.935567476852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45978.935567476852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45978.935567476852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45978.935567476852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45978.935567476852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45978.935567476852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45978.935567476852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45978.935567476852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45978.935567476852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45978.935567476852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45978.935567476852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45978.935567476852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45978.935567476852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45978.935567476852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45978.935567476852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45978.935567476852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45978.935567476852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45978.935567476852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45978.935567476852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45978.935567476852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45978.935567476852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45978.935567476852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45978.935567476852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45978.935567476852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45978.935567476852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45978.935567476852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45978.935567476852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45978.935567476852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45978.935567476852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45978.935567476852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45978.935567476852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45978.935567476852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45978.935567476852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45978.935567476852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45978.935567476852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45978.935567476852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45978.935567476852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45978.935567476852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45978.935567476852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45978.935567476852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45978.935567476852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45978.935567476852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45978.935567476852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45978.935567476852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45978.935567476852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45978.935567476852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45978.935567476852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45978.935567476852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45978.935567476852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45978.935567476852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45978.935567476852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45978.935567476852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45978.935567476852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45978.935567476852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45978.935567476852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45978.935567476852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45978.935567476852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45978.935567476852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45978.935567476852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45978.935567476852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45978.935567476852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45978.935567476852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45978.935567476852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45978.935567476852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45978.935567476852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45978.935567476852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45978.935567476852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45978.935567476852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45978.935567476852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45978.935567476852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45978.935567476852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45978.935567476852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45978.935567476852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45978.935567476852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45978.935567476852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45978.935567476852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45978.935567476852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45978.935567476852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45978.935567476852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45978.935567476852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45978.935567476852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45978.935567476852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45978.935567476852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45978.935567476852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45978.935567476852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45978.935567476852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45978.935567476852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45978.935567476852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45978.935567476852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45978.935567476852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45978.935567476852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45978.935567476852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45978.935567476852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45978.935567476852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45978.935567476852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45978.935567476852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45978.935567476852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45978.935567476852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45978.935567476852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45978.935567476852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45978.935567476852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45978.935567476852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45978.935567476852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45978.935567476852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45978.935567476852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45978.935567476852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45978.935567476852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45978.935567476852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45978.935567476852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45978.935567476852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45978.935567476852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45978.935567476852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45978.935567476852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45978.935567476852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45978.935567476852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45978.935567476852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45978.935567476852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45978.935567476852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45978.935567476852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45978.935567476852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45978.935567476852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45978.935567476852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45978.935567476852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45978.935567476852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45978.935567476852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45978.935567476852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45978.935567476852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45978.935567476852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45978.935567476852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45978.935567476852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45978.935567476852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45978.935567476852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45978.935567476852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45978.935567476852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45978.935567476852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45978.935567476852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45978.935567476852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45978.935567476852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45978.935567476852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45978.935567476852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45978.935567476852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45978.935567476852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45978.935567476852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45978.935567476852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45978.935567476852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45978.935567476852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45978.935567476852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45978.935567476852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45978.935567476852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45978.935567476852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45978.935567476852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45978.935567476852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45978.935567476852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45978.935567476852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45978.935567476852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45978.935567476852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45978.935567476852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45978.935567476852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45978.935567476852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45978.935567476852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45978.935567476852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45978.935567476852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45978.935567476852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45978.935567476852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45978.935567476852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45978.935567476852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45978.935567476852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45978.935567476852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45978.935567476852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45978.935567476852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45978.935567476852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45978.935567476852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45978.935567476852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45978.935567476852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45978.935567476852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45978.935567476852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45978.935567476852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45978.935567476852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45978.935567476852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45978.935567476852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45978.935567476852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45978.935567476852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45978.935567476852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45978.935567476852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45978.935567476852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45978.935567476852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45978.935567476852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45978.935567476852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45978.935567476852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45978.935567476852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45978.935567476852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45978.935567476852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45978.935567476852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45978.935567476852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45978.935567476852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45978.935567476852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45978.935567476852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45978.935567476852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45978.935567476852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45978.935567476852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45978.935567476852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45978.935567476852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45978.935567476852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45978.935567476852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45978.935567476852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45978.935567476852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45978.935567476852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45978.935567476852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45978.935567476852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45978.935567476852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45978.935567476852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45978.935567476852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45978.935567476852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45978.935567476852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45978.935567476852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45978.935567476852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45978.935567476852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45978.935567476852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45978.935567476852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45978.935567476852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45978.935567476852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45978.935567476852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45978.935567476852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45978.935567476852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45978.935567476852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45978.935567476852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45978.935567476852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45978.935567476852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45978.935567476852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45978.935567476852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45978.935567476852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45978.935567476852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45978.935567476852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45978.935567476852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45978.935567476852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45978.935567476852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45978.935567476852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45978.935567476852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45978.935567476852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45978.935567476852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45978.935567476852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45978.935567476852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45978.935567476852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45978.935567476852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45978.935567476852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45978.935567476852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45978.935567476852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45978.935567476852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45978.935567476852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45978.935567476852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45978.935567476852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45978.935567476852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45978.935567476852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45978.935567476852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45978.935567476852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45978.935567476852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45978.935567476852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45978.935567476852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45978.935567476852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45978.935567476852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45978.935567476852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45978.935567476852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45978.935567476852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45978.935567476852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45978.935567476852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45978.935567476852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45978.935567476852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45978.935567476852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45978.935567476852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45978.935567476852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45978.935567476852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45978.935567476852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45978.935567476852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45978.935567476852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45978.935567476852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45978.935567476852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45978.935567476852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45978.935567476852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45978.935567476852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45978.935567476852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45978.935567476852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45978.935567476852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45978.935567476852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45978.935567476852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45978.935567476852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45978.935567476852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45978.935567476852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45978.935567476852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45978.935567476852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45978.935567476852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45978.935567476852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45978.935567476852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45978.935567476852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45978.935567476852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45978.935567476852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45978.935567476852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45978.935567476852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45978.935567476852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45978.935567476852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45978.935567476852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45978.935567476852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45978.935567476852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45978.935567476852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45978.935567476852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45978.935567476852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45978.935567476852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45978.935567476852</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6"/>
  <sheetViews>
    <sheetView workbookViewId="0">
      <selection activeCell="K19" sqref="K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275.45484988425596</v>
      </c>
      <c r="H2" s="95">
        <v>45703.474768518521</v>
      </c>
      <c r="I2" s="95" t="str">
        <f>IFERROR(VLOOKUP(D2,DB!A:F,6,0),"")</f>
        <v>SCECO</v>
      </c>
      <c r="J2" s="95" t="str">
        <f>IFERROR(VLOOKUP(D2,DB!A:G,7,0),"")</f>
        <v>Dead</v>
      </c>
      <c r="K2" s="97" t="s">
        <v>39110</v>
      </c>
      <c r="L2" s="91" t="str">
        <f>IFERROR(VLOOKUP(D2,DB!A:I,9,0),"")</f>
        <v>Latis</v>
      </c>
    </row>
    <row r="3" spans="1:16" ht="15" customHeight="1">
      <c r="A3" s="113"/>
      <c r="B3" s="113"/>
      <c r="C3" s="93"/>
      <c r="D3" s="91"/>
      <c r="E3" s="94"/>
      <c r="F3" s="95"/>
      <c r="G3" s="96">
        <f ca="1">IFERROR(NOW()-F3,"")</f>
        <v>45978.935567476852</v>
      </c>
      <c r="H3" s="95"/>
      <c r="I3" s="113"/>
      <c r="J3" s="113" t="str">
        <f>IFERROR(VLOOKUP(D3,DB!A:G,7,0),"")</f>
        <v/>
      </c>
      <c r="K3" s="97"/>
      <c r="L3" s="91" t="str">
        <f>IFERROR(VLOOKUP(D3,DB!A:I,9,0),"")</f>
        <v/>
      </c>
    </row>
    <row r="4" spans="1:16" ht="15" customHeight="1">
      <c r="A4" s="113"/>
      <c r="B4" s="113" t="str">
        <f>IFERROR(VLOOKUP(D4,DB!A:K,11,0),"")</f>
        <v/>
      </c>
      <c r="C4" s="93"/>
      <c r="D4" s="91"/>
      <c r="E4" s="94"/>
      <c r="F4" s="95"/>
      <c r="G4" s="96">
        <f ca="1">IFERROR(NOW()-F4,"")</f>
        <v>45978.935567476852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45978.935567476852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45978.935567476852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45978.935567476852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45978.935567476852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45978.935567476852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45978.935567476852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45978.935567476852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45978.935567476852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45978.935567476852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45978.935567476852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45978.935567476852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45978.935567476852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45978.935567476852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45978.935567476852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45978.935567476852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45978.935567476852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45978.935567476852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45978.935567476852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ref="G23:G86" ca="1" si="0">IFERROR(NOW()-F23,"")</f>
        <v>45978.935567476852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45978.935567476852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45978.935567476852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45978.935567476852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45978.935567476852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45978.935567476852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45978.935567476852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45978.935567476852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45978.935567476852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45978.935567476852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45978.935567476852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45978.935567476852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45978.935567476852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45978.935567476852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45978.935567476852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45978.935567476852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45978.935567476852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45978.935567476852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45978.935567476852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45978.935567476852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45978.935567476852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45978.935567476852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45978.935567476852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45978.935567476852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45978.935567476852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45978.935567476852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45978.935567476852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45978.935567476852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45978.935567476852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45978.935567476852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45978.935567476852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45978.935567476852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45978.935567476852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45978.935567476852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45978.935567476852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45978.935567476852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45978.935567476852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45978.935567476852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45978.935567476852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45978.935567476852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45978.935567476852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45978.935567476852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45978.935567476852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45978.935567476852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45978.935567476852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45978.935567476852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45978.935567476852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45978.935567476852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45978.935567476852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45978.935567476852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45978.935567476852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45978.935567476852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45978.935567476852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45978.935567476852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45978.935567476852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45978.935567476852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45978.935567476852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45978.935567476852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45978.935567476852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45978.935567476852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45978.935567476852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45978.935567476852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45978.935567476852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0"/>
        <v>45978.935567476852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ref="G87:G150" ca="1" si="1">IFERROR(NOW()-F87,"")</f>
        <v>45978.935567476852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45978.935567476852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45978.935567476852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45978.935567476852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45978.935567476852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45978.935567476852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45978.935567476852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45978.935567476852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45978.935567476852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45978.935567476852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45978.935567476852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45978.935567476852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45978.935567476852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45978.935567476852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45978.935567476852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45978.935567476852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45978.935567476852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45978.935567476852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45978.935567476852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45978.935567476852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45978.935567476852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45978.935567476852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45978.935567476852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45978.935567476852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45978.935567476852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45978.935567476852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45978.935567476852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45978.935567476852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45978.935567476852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45978.935567476852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45978.935567476852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45978.935567476852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45978.935567476852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45978.935567476852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45978.935567476852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45978.935567476852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45978.935567476852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45978.935567476852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45978.935567476852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45978.935567476852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45978.935567476852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45978.935567476852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45978.935567476852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45978.935567476852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45978.935567476852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45978.935567476852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45978.935567476852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45978.935567476852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45978.935567476852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45978.935567476852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45978.935567476852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45978.935567476852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45978.935567476852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45978.935567476852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45978.935567476852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45978.935567476852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45978.935567476852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45978.935567476852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45978.935567476852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45978.935567476852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45978.935567476852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45978.935567476852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45978.935567476852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1"/>
        <v>45978.935567476852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ref="G151:G214" ca="1" si="2">IFERROR(NOW()-F151,"")</f>
        <v>45978.935567476852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45978.935567476852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45978.935567476852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45978.935567476852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45978.935567476852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45978.935567476852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45978.935567476852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45978.935567476852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45978.935567476852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45978.935567476852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45978.935567476852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45978.935567476852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45978.935567476852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45978.935567476852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45978.935567476852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45978.935567476852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45978.935567476852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45978.935567476852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45978.935567476852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45978.935567476852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45978.935567476852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45978.935567476852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45978.935567476852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45978.935567476852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45978.935567476852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45978.935567476852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45978.935567476852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45978.935567476852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45978.935567476852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45978.935567476852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45978.935567476852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45978.935567476852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45978.935567476852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45978.935567476852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45978.935567476852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45978.935567476852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45978.935567476852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45978.935567476852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45978.935567476852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45978.935567476852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45978.935567476852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45978.935567476852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45978.935567476852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45978.935567476852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45978.935567476852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45978.935567476852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45978.935567476852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45978.935567476852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45978.935567476852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45978.935567476852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45978.935567476852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45978.935567476852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45978.935567476852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45978.935567476852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45978.935567476852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45978.935567476852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45978.935567476852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45978.935567476852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45978.935567476852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45978.935567476852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45978.935567476852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45978.935567476852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45978.935567476852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2"/>
        <v>45978.935567476852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ref="G215:G278" ca="1" si="3">IFERROR(NOW()-F215,"")</f>
        <v>45978.935567476852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45978.935567476852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45978.935567476852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45978.935567476852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45978.935567476852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45978.935567476852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45978.935567476852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45978.935567476852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45978.935567476852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45978.935567476852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45978.935567476852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45978.935567476852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45978.935567476852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45978.935567476852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45978.935567476852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45978.935567476852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45978.935567476852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45978.935567476852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45978.935567476852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45978.935567476852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45978.935567476852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45978.935567476852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45978.935567476852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45978.935567476852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45978.935567476852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45978.935567476852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45978.935567476852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45978.935567476852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45978.935567476852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45978.935567476852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45978.935567476852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45978.935567476852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45978.935567476852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45978.935567476852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45978.935567476852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45978.935567476852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45978.935567476852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45978.935567476852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45978.935567476852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45978.935567476852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45978.935567476852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45978.935567476852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45978.935567476852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45978.935567476852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45978.935567476852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45978.935567476852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45978.935567476852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45978.935567476852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45978.935567476852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45978.935567476852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45978.935567476852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45978.935567476852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45978.935567476852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45978.935567476852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45978.935567476852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45978.935567476852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45978.935567476852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45978.935567476852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45978.935567476852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45978.935567476852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45978.935567476852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45978.935567476852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45978.935567476852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3"/>
        <v>45978.935567476852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ref="G279:G342" ca="1" si="4">IFERROR(NOW()-F279,"")</f>
        <v>45978.935567476852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45978.935567476852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45978.935567476852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45978.935567476852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45978.935567476852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45978.935567476852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45978.935567476852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45978.935567476852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45978.935567476852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45978.935567476852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45978.935567476852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45978.935567476852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45978.935567476852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45978.935567476852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45978.935567476852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45978.935567476852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45978.935567476852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45978.935567476852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45978.935567476852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45978.935567476852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45978.935567476852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45978.935567476852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45978.935567476852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45978.935567476852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45978.935567476852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45978.935567476852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45978.935567476852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45978.935567476852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45978.935567476852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45978.935567476852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45978.935567476852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45978.935567476852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45978.935567476852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45978.935567476852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45978.935567476852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45978.935567476852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45978.935567476852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45978.935567476852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45978.935567476852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45978.935567476852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45978.935567476852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45978.935567476852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45978.935567476852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45978.935567476852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45978.935567476852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45978.935567476852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45978.935567476852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45978.935567476852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45978.935567476852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45978.935567476852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45978.935567476852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45978.935567476852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45978.935567476852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45978.935567476852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45978.935567476852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45978.935567476852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45978.935567476852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45978.935567476852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45978.935567476852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45978.935567476852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45978.935567476852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45978.935567476852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45978.935567476852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4"/>
        <v>45978.935567476852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ref="G343:G406" ca="1" si="5">IFERROR(NOW()-F343,"")</f>
        <v>45978.935567476852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45978.935567476852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45978.935567476852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45978.935567476852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45978.935567476852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45978.935567476852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45978.935567476852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45978.935567476852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45978.935567476852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45978.935567476852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45978.935567476852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45978.935567476852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45978.935567476852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45978.935567476852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45978.935567476852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45978.935567476852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45978.935567476852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45978.935567476852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45978.935567476852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45978.935567476852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45978.935567476852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45978.935567476852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45978.935567476852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45978.935567476852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45978.935567476852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45978.935567476852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45978.935567476852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45978.935567476852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45978.935567476852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45978.935567476852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45978.935567476852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45978.935567476852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45978.935567476852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45978.935567476852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45978.935567476852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45978.935567476852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45978.935567476852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45978.935567476852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45978.935567476852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45978.935567476852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45978.935567476852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45978.935567476852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45978.935567476852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45978.935567476852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45978.935567476852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45978.935567476852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45978.935567476852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45978.935567476852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45978.935567476852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45978.935567476852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45978.935567476852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45978.935567476852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45978.935567476852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45978.935567476852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45978.935567476852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45978.935567476852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45978.935567476852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45978.935567476852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45978.935567476852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45978.935567476852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45978.935567476852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45978.935567476852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45978.935567476852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5"/>
        <v>45978.935567476852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ref="G407:G470" ca="1" si="6">IFERROR(NOW()-F407,"")</f>
        <v>45978.935567476852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45978.935567476852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45978.935567476852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45978.935567476852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45978.935567476852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45978.935567476852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45978.935567476852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45978.935567476852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45978.935567476852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45978.935567476852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45978.935567476852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45978.935567476852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45978.935567476852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45978.935567476852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45978.935567476852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45978.935567476852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45978.935567476852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45978.935567476852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45978.935567476852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45978.935567476852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45978.935567476852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45978.935567476852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45978.935567476852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45978.935567476852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45978.935567476852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45978.935567476852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45978.935567476852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45978.935567476852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45978.935567476852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45978.935567476852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45978.935567476852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45978.935567476852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45978.935567476852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45978.935567476852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45978.935567476852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45978.935567476852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45978.935567476852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45978.935567476852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45978.935567476852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45978.935567476852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45978.935567476852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45978.935567476852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45978.935567476852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45978.935567476852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45978.935567476852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45978.935567476852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45978.935567476852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45978.935567476852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45978.935567476852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45978.935567476852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45978.935567476852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45978.935567476852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45978.935567476852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45978.935567476852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45978.935567476852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45978.935567476852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45978.935567476852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45978.935567476852</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45978.935567476852</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45978.935567476852</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45978.935567476852</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45978.935567476852</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45978.935567476852</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6"/>
        <v>45978.935567476852</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ref="G471:G516" ca="1" si="7">IFERROR(NOW()-F471,"")</f>
        <v>45978.935567476852</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45978.935567476852</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45978.935567476852</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45978.935567476852</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45978.935567476852</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45978.935567476852</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45978.935567476852</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45978.935567476852</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45978.935567476852</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45978.935567476852</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45978.935567476852</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45978.935567476852</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45978.935567476852</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45978.935567476852</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45978.935567476852</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45978.935567476852</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45978.935567476852</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45978.935567476852</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45978.935567476852</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45978.935567476852</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45978.935567476852</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45978.935567476852</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45978.935567476852</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45978.935567476852</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45978.935567476852</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45978.935567476852</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45978.935567476852</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45978.935567476852</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45978.935567476852</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45978.935567476852</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45978.935567476852</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45978.935567476852</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45978.935567476852</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45978.935567476852</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45978.935567476852</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45978.935567476852</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45978.935567476852</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45978.935567476852</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45978.935567476852</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45978.935567476852</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45978.935567476852</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45978.935567476852</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45978.935567476852</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45978.935567476852</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45978.935567476852</v>
      </c>
      <c r="H515" s="95"/>
      <c r="I515" s="113" t="str">
        <f>IFERROR(VLOOKUP(D515,DB!A:F,6,0),"")</f>
        <v/>
      </c>
      <c r="J515" s="113" t="str">
        <f>IFERROR(VLOOKUP(D515,DB!A:G,7,0),"")</f>
        <v/>
      </c>
      <c r="K515" s="97"/>
      <c r="L515" s="91" t="str">
        <f>IFERROR(VLOOKUP(D515,DB!A:I,9,0),"")</f>
        <v/>
      </c>
    </row>
    <row r="516" spans="1:12" ht="15" customHeight="1">
      <c r="A516" s="113"/>
      <c r="B516" s="113" t="str">
        <f>IFERROR(VLOOKUP(D516,DB!A:K,11,0),"")</f>
        <v/>
      </c>
      <c r="C516" s="93"/>
      <c r="D516" s="91"/>
      <c r="E516" s="94"/>
      <c r="F516" s="95"/>
      <c r="G516" s="96">
        <f t="shared" ca="1" si="7"/>
        <v>45978.935567476852</v>
      </c>
      <c r="H516" s="95"/>
      <c r="I516" s="113" t="str">
        <f>IFERROR(VLOOKUP(D516,DB!A:F,6,0),"")</f>
        <v/>
      </c>
      <c r="J516" s="113" t="str">
        <f>IFERROR(VLOOKUP(D516,DB!A:G,7,0),"")</f>
        <v/>
      </c>
      <c r="K516" s="97"/>
      <c r="L516" s="91" t="str">
        <f>IFERROR(VLOOKUP(D516,DB!A:I,9,0),"")</f>
        <v/>
      </c>
    </row>
  </sheetData>
  <dataValidations count="2">
    <dataValidation allowBlank="1" showInputMessage="1" showErrorMessage="1" sqref="E1" xr:uid="{A4F81451-56CC-4543-9497-104C4E44EE4B}"/>
    <dataValidation type="list" allowBlank="1" showInputMessage="1" showErrorMessage="1" sqref="E2:E5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0"/>
  <sheetViews>
    <sheetView workbookViewId="0">
      <selection activeCell="D8" sqref="D8"/>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87.103507291663846</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39102</v>
      </c>
      <c r="F3" s="38">
        <v>45926.188877314817</v>
      </c>
      <c r="G3" s="108">
        <f t="shared" ref="G3" ca="1" si="0">IFERROR(NOW()-F3,"")</f>
        <v>52.74669016203552</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39102</v>
      </c>
      <c r="F4" s="110">
        <v>45948.661111111112</v>
      </c>
      <c r="G4" s="111">
        <f t="shared" ref="G4" ca="1" si="1">IFERROR(NOW()-F4,"")</f>
        <v>30.274456365739752</v>
      </c>
      <c r="H4" s="110">
        <v>45948.661111111112</v>
      </c>
      <c r="I4" s="109" t="str">
        <f>IFERROR(VLOOKUP(D4,DB!A:F,6,0),"")</f>
        <v>SCECO</v>
      </c>
      <c r="J4" s="109" t="str">
        <f>IFERROR(VLOOKUP(D4,DB!A:G,7,0),"")</f>
        <v>Dead</v>
      </c>
      <c r="K4" s="109" t="s">
        <v>39116</v>
      </c>
      <c r="L4" s="109" t="str">
        <f>IFERROR(VLOOKUP(D4,DB!A:I,9,0),"")</f>
        <v>Latis</v>
      </c>
    </row>
    <row r="5" spans="1:13">
      <c r="A5" s="109" t="s">
        <v>39117</v>
      </c>
      <c r="B5" s="109" t="str">
        <f>IFERROR(VLOOKUP(D5,DB!A:K,11,0),"")</f>
        <v>R5</v>
      </c>
      <c r="C5" s="109">
        <v>1</v>
      </c>
      <c r="D5" s="109" t="s">
        <v>33371</v>
      </c>
      <c r="E5" s="109" t="s">
        <v>39021</v>
      </c>
      <c r="F5" s="135">
        <v>45977.514803240738</v>
      </c>
      <c r="G5" s="111">
        <f t="shared" ref="G5" ca="1" si="2">IFERROR(NOW()-F5,"")</f>
        <v>1.4207642361143371</v>
      </c>
      <c r="H5" s="135">
        <v>45977.468807870369</v>
      </c>
      <c r="I5" s="109" t="str">
        <f>IFERROR(VLOOKUP(D5,DB!A:F,6,0),"")</f>
        <v>SCECO</v>
      </c>
      <c r="J5" s="109" t="str">
        <f>IFERROR(VLOOKUP(D5,DB!A:G,7,0),"")</f>
        <v>Weak</v>
      </c>
      <c r="K5" s="109" t="s">
        <v>39118</v>
      </c>
      <c r="L5" s="109" t="str">
        <f>IFERROR(VLOOKUP(D5,DB!A:I,9,0),"")</f>
        <v>Latis</v>
      </c>
    </row>
    <row r="6" spans="1:13">
      <c r="A6" s="109"/>
      <c r="B6" s="109" t="str">
        <f>IFERROR(VLOOKUP(D6,DB!A:K,11,0),"")</f>
        <v/>
      </c>
      <c r="C6" s="109"/>
      <c r="D6" s="109"/>
      <c r="E6" s="109"/>
      <c r="F6" s="109"/>
      <c r="G6" s="109">
        <f t="shared" ref="G6:G67" ca="1" si="3">IFERROR(NOW()-F6,"")</f>
        <v>45978.935567476852</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09">
        <f t="shared" ca="1" si="3"/>
        <v>45978.935567476852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3"/>
        <v>45978.935567476852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45978.935567476852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45978.935567476852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45978.935567476852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45978.935567476852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45978.935567476852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45978.935567476852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45978.935567476852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45978.935567476852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45978.935567476852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45978.935567476852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45978.935567476852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45978.935567476852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45978.935567476852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45978.935567476852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45978.935567476852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45978.935567476852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45978.935567476852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45978.935567476852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45978.935567476852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45978.935567476852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45978.935567476852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45978.935567476852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45978.935567476852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45978.935567476852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45978.935567476852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45978.935567476852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45978.935567476852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45978.935567476852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45978.935567476852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45978.935567476852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45978.935567476852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45978.935567476852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45978.935567476852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45978.935567476852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45978.935567476852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45978.935567476852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45978.935567476852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45978.935567476852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45978.935567476852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45978.935567476852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45978.935567476852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45978.935567476852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45978.935567476852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45978.935567476852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45978.935567476852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45978.935567476852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45978.935567476852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45978.935567476852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45978.935567476852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45978.935567476852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45978.935567476852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45978.935567476852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45978.935567476852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45978.935567476852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45978.935567476852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45978.935567476852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45978.935567476852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45978.935567476852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45978.935567476852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ref="G68:G131" ca="1" si="4">IFERROR(NOW()-F68,"")</f>
        <v>45978.935567476852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4"/>
        <v>45978.935567476852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4"/>
        <v>45978.935567476852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4"/>
        <v>45978.935567476852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45978.935567476852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45978.935567476852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45978.935567476852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45978.935567476852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45978.935567476852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45978.935567476852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45978.935567476852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45978.935567476852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45978.935567476852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45978.935567476852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45978.935567476852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45978.935567476852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45978.935567476852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45978.935567476852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45978.935567476852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45978.935567476852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45978.935567476852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45978.935567476852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45978.935567476852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45978.935567476852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45978.935567476852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45978.935567476852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45978.935567476852</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45978.935567476852</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45978.935567476852</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45978.935567476852</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45978.935567476852</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45978.935567476852</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45978.935567476852</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45978.935567476852</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45978.935567476852</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45978.935567476852</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45978.935567476852</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45978.935567476852</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45978.935567476852</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45978.935567476852</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45978.935567476852</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45978.935567476852</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45978.935567476852</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45978.935567476852</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45978.935567476852</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45978.935567476852</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45978.935567476852</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45978.935567476852</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45978.935567476852</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45978.935567476852</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45978.935567476852</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45978.935567476852</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45978.935567476852</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45978.935567476852</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45978.935567476852</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45978.935567476852</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45978.935567476852</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45978.935567476852</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45978.935567476852</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45978.935567476852</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45978.935567476852</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45978.935567476852</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45978.935567476852</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45978.935567476852</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ref="G132:G195" ca="1" si="5">IFERROR(NOW()-F132,"")</f>
        <v>45978.935567476852</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5"/>
        <v>45978.935567476852</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5"/>
        <v>45978.935567476852</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5"/>
        <v>45978.935567476852</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45978.935567476852</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45978.935567476852</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45978.935567476852</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45978.935567476852</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45978.935567476852</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45978.935567476852</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45978.935567476852</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45978.935567476852</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45978.935567476852</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45978.935567476852</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45978.935567476852</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45978.935567476852</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45978.935567476852</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45978.935567476852</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45978.935567476852</v>
      </c>
      <c r="H150" s="109"/>
      <c r="I150" s="109" t="str">
        <f>IFERROR(VLOOKUP(D150,DB!A:F,6,0),"")</f>
        <v/>
      </c>
      <c r="J150" s="109" t="str">
        <f>IFERROR(VLOOKUP(D150,DB!A:G,7,0),"")</f>
        <v/>
      </c>
      <c r="K150" s="109"/>
      <c r="L150" s="109" t="str">
        <f>IFERROR(VLOOKUP(D150,DB!A:I,9,0),"")</f>
        <v/>
      </c>
    </row>
    <row r="151" spans="1:12">
      <c r="A151" s="109"/>
      <c r="B151" s="109"/>
      <c r="C151" s="109"/>
      <c r="D151" s="109"/>
      <c r="E151" s="109"/>
      <c r="F151" s="109"/>
      <c r="G151" s="109"/>
      <c r="H151" s="109"/>
      <c r="I151" s="109"/>
      <c r="J151" s="109"/>
      <c r="K151" s="109"/>
      <c r="L151" s="109"/>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sheetData>
  <dataValidations count="2">
    <dataValidation allowBlank="1" showInputMessage="1" showErrorMessage="1" sqref="E1" xr:uid="{920C6338-E771-4DAE-8C89-92A9093EA4DE}"/>
    <dataValidation type="list" allowBlank="1" showInputMessage="1" showErrorMessage="1" sqref="E2:E1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4"/>
  <sheetViews>
    <sheetView tabSelected="1"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50" ca="1" si="0">IFERROR(NOW()-F2,"-")</f>
        <v>45978.935567476852</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45978.935567476852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45978.935567476852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45978.935567476852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45978.935567476852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45978.935567476852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45978.935567476852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45978.935567476852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45978.935567476852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45978.935567476852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45978.935567476852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45978.935567476852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45978.935567476852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45978.935567476852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45978.935567476852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45978.935567476852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45978.935567476852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45978.935567476852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45978.935567476852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45978.935567476852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45978.935567476852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45978.935567476852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45978.935567476852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45978.935567476852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45978.935567476852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45978.935567476852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45978.935567476852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45978.935567476852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45978.935567476852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45978.935567476852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45978.935567476852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45978.935567476852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45978.935567476852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45978.935567476852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45978.935567476852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45978.935567476852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45978.935567476852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45978.935567476852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45978.935567476852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45978.935567476852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45978.935567476852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45978.935567476852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45978.935567476852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45978.935567476852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45978.935567476852</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45978.935567476852</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45978.935567476852</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45978.935567476852</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45978.935567476852</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ref="G51:G84" ca="1" si="1">IFERROR(NOW()-F51,"-")</f>
        <v>45978.935567476852</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45978.935567476852</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45978.935567476852</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45978.935567476852</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45978.935567476852</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45978.935567476852</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45978.935567476852</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45978.935567476852</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45978.935567476852</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45978.935567476852</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45978.935567476852</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45978.935567476852</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45978.935567476852</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45978.935567476852</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45978.935567476852</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45978.935567476852</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45978.935567476852</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45978.935567476852</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45978.935567476852</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45978.935567476852</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45978.935567476852</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45978.935567476852</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45978.935567476852</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45978.935567476852</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45978.935567476852</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45978.935567476852</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45978.935567476852</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45978.935567476852</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45978.935567476852</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45978.935567476852</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45978.935567476852</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45978.935567476852</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45978.935567476852</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45978.935567476852</v>
      </c>
      <c r="H84" s="121"/>
      <c r="I84" s="119" t="str">
        <f>IFERROR(VLOOKUP(D84,DB!A:F,6,0),"")</f>
        <v/>
      </c>
      <c r="J84" s="119" t="str">
        <f>IFERROR(VLOOKUP(D84,DB!A:G,7,0),"")</f>
        <v/>
      </c>
      <c r="K84" s="122"/>
      <c r="L84" s="123" t="str">
        <f>IFERROR(VLOOKUP(D84,DB!A:I,9,0),"")</f>
        <v/>
      </c>
    </row>
  </sheetData>
  <dataValidations count="2">
    <dataValidation allowBlank="1" showInputMessage="1" showErrorMessage="1" sqref="E1" xr:uid="{9E1BC488-8814-4F8A-8DBE-742B3278AB71}"/>
    <dataValidation type="list" allowBlank="1" showInputMessage="1" showErrorMessage="1" sqref="E2:E8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2025-11-17T19:27:55Z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